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ainaslsf01.gaia.sll.se\fs_lsf_usr$\gc6z\Desktop\Bilagor\"/>
    </mc:Choice>
  </mc:AlternateContent>
  <xr:revisionPtr revIDLastSave="0" documentId="13_ncr:1_{C738DC67-64A5-4564-AB3C-9BB71A4A9234}" xr6:coauthVersionLast="47" xr6:coauthVersionMax="47" xr10:uidLastSave="{00000000-0000-0000-0000-000000000000}"/>
  <bookViews>
    <workbookView xWindow="-28920" yWindow="-1875" windowWidth="29040" windowHeight="17640" tabRatio="777" activeTab="3" xr2:uid="{7D9773B6-8249-448F-A853-343092FF5796}"/>
  </bookViews>
  <sheets>
    <sheet name="Anvisning" sheetId="1" r:id="rId1"/>
    <sheet name="Aktivitetsplan" sheetId="4" r:id="rId2"/>
    <sheet name="Kostnad per aktivitet" sheetId="2" r:id="rId3"/>
    <sheet name="BUDGET" sheetId="5" r:id="rId4"/>
    <sheet name="Budget exempel" sheetId="7" r:id="rId5"/>
  </sheets>
  <definedNames>
    <definedName name="Print_Area" localSheetId="1">Aktivitetsplan!$A$2:$J$18</definedName>
    <definedName name="Print_Area" localSheetId="3">BUDGET!$A$9:$P$69</definedName>
    <definedName name="Print_Area" localSheetId="2">'Kostnad per aktivitet'!$A$6:$Q$89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7" l="1"/>
  <c r="C30" i="7"/>
  <c r="C29" i="7" s="1"/>
  <c r="D30" i="7"/>
  <c r="D6" i="7"/>
  <c r="D5" i="7" s="1"/>
  <c r="D13" i="7"/>
  <c r="D12" i="7"/>
  <c r="D18" i="7"/>
  <c r="H18" i="7" s="1"/>
  <c r="D25" i="7"/>
  <c r="D24" i="7" s="1"/>
  <c r="H24" i="7" s="1"/>
  <c r="D29" i="7"/>
  <c r="D35" i="7"/>
  <c r="D38" i="7"/>
  <c r="D41" i="7"/>
  <c r="D44" i="7"/>
  <c r="D48" i="7"/>
  <c r="D53" i="7"/>
  <c r="D52" i="7"/>
  <c r="D62" i="7" s="1"/>
  <c r="D57" i="7"/>
  <c r="L5" i="7"/>
  <c r="L11" i="7"/>
  <c r="L10" i="7" s="1"/>
  <c r="L12" i="7"/>
  <c r="L13" i="7"/>
  <c r="L14" i="7"/>
  <c r="L16" i="7"/>
  <c r="L21" i="7"/>
  <c r="L23" i="7"/>
  <c r="L24" i="7"/>
  <c r="L25" i="7"/>
  <c r="K5" i="7"/>
  <c r="C53" i="7"/>
  <c r="K11" i="7" s="1"/>
  <c r="K12" i="7"/>
  <c r="K13" i="7"/>
  <c r="K14" i="7"/>
  <c r="K16" i="7"/>
  <c r="K22" i="7"/>
  <c r="K23" i="7"/>
  <c r="P23" i="7" s="1"/>
  <c r="K24" i="7"/>
  <c r="K25" i="7"/>
  <c r="K21" i="7"/>
  <c r="C6" i="7"/>
  <c r="C5" i="7" s="1"/>
  <c r="C12" i="7"/>
  <c r="C18" i="7"/>
  <c r="C25" i="7"/>
  <c r="C24" i="7"/>
  <c r="C35" i="7"/>
  <c r="C38" i="7"/>
  <c r="C41" i="7"/>
  <c r="C44" i="7"/>
  <c r="C48" i="7"/>
  <c r="C52" i="7"/>
  <c r="C62" i="7" s="1"/>
  <c r="C57" i="7"/>
  <c r="M5" i="7"/>
  <c r="E53" i="7"/>
  <c r="M11" i="7"/>
  <c r="M10" i="7" s="1"/>
  <c r="M12" i="7"/>
  <c r="M13" i="7"/>
  <c r="M14" i="7"/>
  <c r="M16" i="7"/>
  <c r="M26" i="7" s="1"/>
  <c r="M22" i="7"/>
  <c r="M23" i="7"/>
  <c r="M21" i="7" s="1"/>
  <c r="M24" i="7"/>
  <c r="M25" i="7"/>
  <c r="E6" i="7"/>
  <c r="E5" i="7" s="1"/>
  <c r="E13" i="7"/>
  <c r="E12" i="7" s="1"/>
  <c r="H12" i="7" s="1"/>
  <c r="E14" i="7"/>
  <c r="E18" i="7"/>
  <c r="E25" i="7"/>
  <c r="E24" i="7" s="1"/>
  <c r="E30" i="7"/>
  <c r="E29" i="7" s="1"/>
  <c r="E35" i="7"/>
  <c r="E38" i="7"/>
  <c r="E41" i="7"/>
  <c r="E44" i="7"/>
  <c r="E48" i="7"/>
  <c r="E52" i="7"/>
  <c r="E57" i="7"/>
  <c r="E62" i="7" s="1"/>
  <c r="N5" i="7"/>
  <c r="N11" i="7"/>
  <c r="N10" i="7" s="1"/>
  <c r="N15" i="7" s="1"/>
  <c r="N27" i="7" s="1"/>
  <c r="N12" i="7"/>
  <c r="N13" i="7"/>
  <c r="N14" i="7"/>
  <c r="N16" i="7"/>
  <c r="N22" i="7"/>
  <c r="N23" i="7"/>
  <c r="N21" i="7" s="1"/>
  <c r="N26" i="7" s="1"/>
  <c r="N24" i="7"/>
  <c r="N25" i="7"/>
  <c r="F5" i="7"/>
  <c r="F47" i="7" s="1"/>
  <c r="F51" i="7" s="1"/>
  <c r="F12" i="7"/>
  <c r="F18" i="7"/>
  <c r="F24" i="7"/>
  <c r="F29" i="7"/>
  <c r="F35" i="7"/>
  <c r="F38" i="7"/>
  <c r="F41" i="7"/>
  <c r="F44" i="7"/>
  <c r="F48" i="7"/>
  <c r="F52" i="7"/>
  <c r="F62" i="7" s="1"/>
  <c r="F57" i="7"/>
  <c r="O5" i="7"/>
  <c r="O15" i="7" s="1"/>
  <c r="O11" i="7"/>
  <c r="O12" i="7"/>
  <c r="O10" i="7" s="1"/>
  <c r="O13" i="7"/>
  <c r="O14" i="7"/>
  <c r="O16" i="7"/>
  <c r="O22" i="7"/>
  <c r="O21" i="7" s="1"/>
  <c r="O26" i="7" s="1"/>
  <c r="O23" i="7"/>
  <c r="O24" i="7"/>
  <c r="O25" i="7"/>
  <c r="G5" i="7"/>
  <c r="G12" i="7"/>
  <c r="G18" i="7"/>
  <c r="G24" i="7"/>
  <c r="G29" i="7"/>
  <c r="G35" i="7"/>
  <c r="G38" i="7"/>
  <c r="G41" i="7"/>
  <c r="G44" i="7"/>
  <c r="G47" i="7"/>
  <c r="G51" i="7" s="1"/>
  <c r="G63" i="7" s="1"/>
  <c r="G48" i="7"/>
  <c r="G52" i="7"/>
  <c r="G62" i="7" s="1"/>
  <c r="G57" i="7"/>
  <c r="H59" i="7"/>
  <c r="C58" i="5"/>
  <c r="C68" i="5" s="1"/>
  <c r="C63" i="5"/>
  <c r="D58" i="5"/>
  <c r="D63" i="5"/>
  <c r="D68" i="5"/>
  <c r="E58" i="5"/>
  <c r="E63" i="5"/>
  <c r="E68" i="5" s="1"/>
  <c r="F58" i="5"/>
  <c r="F68" i="5" s="1"/>
  <c r="F63" i="5"/>
  <c r="G58" i="5"/>
  <c r="G63" i="5"/>
  <c r="G68" i="5" s="1"/>
  <c r="K11" i="5"/>
  <c r="K21" i="5" s="1"/>
  <c r="K17" i="5"/>
  <c r="K18" i="5"/>
  <c r="K16" i="5" s="1"/>
  <c r="K19" i="5"/>
  <c r="K20" i="5"/>
  <c r="K22" i="5"/>
  <c r="K28" i="5"/>
  <c r="K29" i="5"/>
  <c r="K27" i="5" s="1"/>
  <c r="K30" i="5"/>
  <c r="K31" i="5"/>
  <c r="C11" i="5"/>
  <c r="C18" i="5"/>
  <c r="C24" i="5"/>
  <c r="C53" i="5" s="1"/>
  <c r="C30" i="5"/>
  <c r="C35" i="5"/>
  <c r="C41" i="5"/>
  <c r="C44" i="5"/>
  <c r="C47" i="5"/>
  <c r="C50" i="5"/>
  <c r="C54" i="5"/>
  <c r="L11" i="5"/>
  <c r="L17" i="5"/>
  <c r="L18" i="5"/>
  <c r="L19" i="5"/>
  <c r="L16" i="5" s="1"/>
  <c r="L21" i="5" s="1"/>
  <c r="L33" i="5" s="1"/>
  <c r="L20" i="5"/>
  <c r="L22" i="5"/>
  <c r="L32" i="5" s="1"/>
  <c r="L28" i="5"/>
  <c r="L29" i="5"/>
  <c r="L30" i="5"/>
  <c r="L31" i="5"/>
  <c r="L27" i="5"/>
  <c r="D11" i="5"/>
  <c r="D18" i="5"/>
  <c r="D24" i="5"/>
  <c r="D30" i="5"/>
  <c r="D35" i="5"/>
  <c r="D41" i="5"/>
  <c r="D53" i="5" s="1"/>
  <c r="D57" i="5" s="1"/>
  <c r="D69" i="5" s="1"/>
  <c r="L36" i="5" s="1"/>
  <c r="D44" i="5"/>
  <c r="D47" i="5"/>
  <c r="D50" i="5"/>
  <c r="D54" i="5"/>
  <c r="M11" i="5"/>
  <c r="M17" i="5"/>
  <c r="M16" i="5" s="1"/>
  <c r="M21" i="5" s="1"/>
  <c r="M18" i="5"/>
  <c r="M19" i="5"/>
  <c r="M20" i="5"/>
  <c r="M22" i="5"/>
  <c r="M28" i="5"/>
  <c r="M29" i="5"/>
  <c r="M27" i="5" s="1"/>
  <c r="M32" i="5" s="1"/>
  <c r="M30" i="5"/>
  <c r="M31" i="5"/>
  <c r="E11" i="5"/>
  <c r="E18" i="5"/>
  <c r="E24" i="5"/>
  <c r="E53" i="5" s="1"/>
  <c r="E57" i="5" s="1"/>
  <c r="E30" i="5"/>
  <c r="E35" i="5"/>
  <c r="E41" i="5"/>
  <c r="E44" i="5"/>
  <c r="E47" i="5"/>
  <c r="E50" i="5"/>
  <c r="E54" i="5"/>
  <c r="N11" i="5"/>
  <c r="N17" i="5"/>
  <c r="N18" i="5"/>
  <c r="N16" i="5" s="1"/>
  <c r="N19" i="5"/>
  <c r="N20" i="5"/>
  <c r="N22" i="5"/>
  <c r="N28" i="5"/>
  <c r="N27" i="5" s="1"/>
  <c r="N29" i="5"/>
  <c r="N30" i="5"/>
  <c r="N31" i="5"/>
  <c r="F11" i="5"/>
  <c r="F18" i="5"/>
  <c r="F24" i="5"/>
  <c r="F30" i="5"/>
  <c r="F35" i="5"/>
  <c r="F41" i="5"/>
  <c r="F44" i="5"/>
  <c r="F47" i="5"/>
  <c r="F50" i="5"/>
  <c r="F53" i="5"/>
  <c r="F57" i="5" s="1"/>
  <c r="F54" i="5"/>
  <c r="O11" i="5"/>
  <c r="O17" i="5"/>
  <c r="O16" i="5" s="1"/>
  <c r="O21" i="5" s="1"/>
  <c r="O33" i="5" s="1"/>
  <c r="O18" i="5"/>
  <c r="O19" i="5"/>
  <c r="O20" i="5"/>
  <c r="O22" i="5"/>
  <c r="O28" i="5"/>
  <c r="O27" i="5" s="1"/>
  <c r="O32" i="5" s="1"/>
  <c r="O29" i="5"/>
  <c r="O30" i="5"/>
  <c r="O31" i="5"/>
  <c r="G11" i="5"/>
  <c r="G18" i="5"/>
  <c r="G24" i="5"/>
  <c r="G30" i="5"/>
  <c r="G53" i="5" s="1"/>
  <c r="G57" i="5" s="1"/>
  <c r="G69" i="5" s="1"/>
  <c r="G35" i="5"/>
  <c r="G41" i="5"/>
  <c r="G44" i="5"/>
  <c r="G47" i="5"/>
  <c r="G50" i="5"/>
  <c r="G54" i="5"/>
  <c r="A86" i="2"/>
  <c r="A87" i="2"/>
  <c r="A88" i="2"/>
  <c r="A89" i="2"/>
  <c r="A85" i="2"/>
  <c r="A80" i="2"/>
  <c r="A81" i="2"/>
  <c r="A82" i="2"/>
  <c r="A83" i="2"/>
  <c r="A79" i="2"/>
  <c r="A74" i="2"/>
  <c r="A75" i="2"/>
  <c r="A76" i="2"/>
  <c r="A77" i="2"/>
  <c r="A73" i="2"/>
  <c r="A68" i="2"/>
  <c r="A69" i="2"/>
  <c r="A70" i="2"/>
  <c r="A71" i="2"/>
  <c r="A67" i="2"/>
  <c r="A62" i="2"/>
  <c r="A63" i="2"/>
  <c r="A64" i="2"/>
  <c r="A65" i="2"/>
  <c r="A61" i="2"/>
  <c r="A56" i="2"/>
  <c r="A57" i="2"/>
  <c r="A58" i="2"/>
  <c r="A59" i="2"/>
  <c r="A55" i="2"/>
  <c r="A50" i="2"/>
  <c r="A51" i="2"/>
  <c r="A52" i="2"/>
  <c r="A53" i="2"/>
  <c r="A49" i="2"/>
  <c r="A44" i="2"/>
  <c r="A45" i="2"/>
  <c r="A46" i="2"/>
  <c r="A47" i="2"/>
  <c r="A43" i="2"/>
  <c r="A38" i="2"/>
  <c r="A39" i="2"/>
  <c r="A40" i="2"/>
  <c r="A41" i="2"/>
  <c r="A37" i="2"/>
  <c r="A32" i="2"/>
  <c r="A33" i="2"/>
  <c r="A34" i="2"/>
  <c r="A35" i="2"/>
  <c r="A31" i="2"/>
  <c r="A26" i="2"/>
  <c r="A27" i="2"/>
  <c r="A28" i="2"/>
  <c r="A29" i="2"/>
  <c r="A25" i="2"/>
  <c r="A20" i="2"/>
  <c r="A21" i="2"/>
  <c r="A22" i="2"/>
  <c r="A23" i="2"/>
  <c r="A19" i="2"/>
  <c r="J29" i="5"/>
  <c r="J30" i="5"/>
  <c r="J31" i="5"/>
  <c r="J28" i="5"/>
  <c r="J17" i="5"/>
  <c r="J18" i="5"/>
  <c r="J19" i="5"/>
  <c r="J20" i="5"/>
  <c r="A84" i="2"/>
  <c r="A78" i="2"/>
  <c r="A72" i="2"/>
  <c r="A66" i="2"/>
  <c r="A60" i="2"/>
  <c r="A54" i="2"/>
  <c r="A48" i="2"/>
  <c r="A42" i="2"/>
  <c r="A36" i="2"/>
  <c r="A30" i="2"/>
  <c r="A24" i="2"/>
  <c r="A18" i="2"/>
  <c r="A12" i="2"/>
  <c r="D84" i="2"/>
  <c r="C84" i="2"/>
  <c r="D78" i="2"/>
  <c r="C78" i="2"/>
  <c r="D72" i="2"/>
  <c r="C72" i="2"/>
  <c r="D66" i="2"/>
  <c r="C66" i="2"/>
  <c r="D60" i="2"/>
  <c r="C60" i="2"/>
  <c r="D54" i="2"/>
  <c r="C54" i="2"/>
  <c r="D48" i="2"/>
  <c r="C48" i="2"/>
  <c r="D42" i="2"/>
  <c r="C42" i="2"/>
  <c r="D36" i="2"/>
  <c r="C36" i="2"/>
  <c r="D30" i="2"/>
  <c r="C30" i="2"/>
  <c r="D24" i="2"/>
  <c r="C24" i="2"/>
  <c r="D18" i="2"/>
  <c r="C18" i="2"/>
  <c r="D12" i="2"/>
  <c r="C12" i="2"/>
  <c r="A14" i="2"/>
  <c r="A15" i="2"/>
  <c r="A16" i="2"/>
  <c r="A17" i="2"/>
  <c r="A13" i="2"/>
  <c r="I16" i="4"/>
  <c r="I15" i="4"/>
  <c r="I14" i="4"/>
  <c r="I12" i="4"/>
  <c r="I13" i="4"/>
  <c r="I11" i="4"/>
  <c r="I10" i="4"/>
  <c r="I9" i="4"/>
  <c r="I8" i="4"/>
  <c r="I7" i="4"/>
  <c r="I6" i="4"/>
  <c r="I5" i="4"/>
  <c r="H61" i="7"/>
  <c r="H60" i="7"/>
  <c r="H58" i="7"/>
  <c r="H56" i="7"/>
  <c r="H55" i="7"/>
  <c r="H54" i="7"/>
  <c r="H53" i="7"/>
  <c r="H50" i="7"/>
  <c r="H49" i="7"/>
  <c r="H46" i="7"/>
  <c r="H45" i="7"/>
  <c r="H44" i="7"/>
  <c r="H43" i="7"/>
  <c r="H42" i="7"/>
  <c r="H40" i="7"/>
  <c r="H39" i="7"/>
  <c r="H37" i="7"/>
  <c r="H36" i="7"/>
  <c r="H35" i="7"/>
  <c r="H34" i="7"/>
  <c r="H33" i="7"/>
  <c r="H32" i="7"/>
  <c r="H31" i="7"/>
  <c r="H30" i="7"/>
  <c r="H28" i="7"/>
  <c r="H27" i="7"/>
  <c r="H26" i="7"/>
  <c r="J25" i="7"/>
  <c r="H25" i="7"/>
  <c r="J24" i="7"/>
  <c r="J23" i="7"/>
  <c r="H23" i="7"/>
  <c r="P22" i="7"/>
  <c r="J22" i="7"/>
  <c r="H22" i="7"/>
  <c r="H21" i="7"/>
  <c r="P20" i="7"/>
  <c r="H20" i="7"/>
  <c r="P19" i="7"/>
  <c r="H19" i="7"/>
  <c r="P18" i="7"/>
  <c r="P17" i="7"/>
  <c r="H17" i="7"/>
  <c r="H16" i="7"/>
  <c r="H15" i="7"/>
  <c r="J14" i="7"/>
  <c r="H14" i="7"/>
  <c r="P13" i="7"/>
  <c r="J13" i="7"/>
  <c r="H13" i="7"/>
  <c r="J12" i="7"/>
  <c r="J11" i="7"/>
  <c r="H11" i="7"/>
  <c r="H10" i="7"/>
  <c r="P9" i="7"/>
  <c r="H9" i="7"/>
  <c r="P8" i="7"/>
  <c r="H8" i="7"/>
  <c r="P7" i="7"/>
  <c r="H7" i="7"/>
  <c r="P6" i="7"/>
  <c r="H6" i="7"/>
  <c r="O4" i="7"/>
  <c r="N4" i="7"/>
  <c r="M4" i="7"/>
  <c r="L4" i="7"/>
  <c r="K4" i="7"/>
  <c r="G4" i="7"/>
  <c r="F4" i="7"/>
  <c r="E4" i="7"/>
  <c r="D4" i="7"/>
  <c r="C4" i="7"/>
  <c r="H41" i="7"/>
  <c r="H52" i="7"/>
  <c r="P14" i="7"/>
  <c r="H38" i="7"/>
  <c r="H48" i="7"/>
  <c r="H57" i="7"/>
  <c r="P25" i="7"/>
  <c r="P12" i="7"/>
  <c r="P24" i="7"/>
  <c r="H56" i="5"/>
  <c r="H55" i="5"/>
  <c r="H49" i="5"/>
  <c r="H48" i="5"/>
  <c r="H31" i="5"/>
  <c r="H25" i="5"/>
  <c r="H19" i="5"/>
  <c r="H13" i="5"/>
  <c r="H14" i="5"/>
  <c r="H15" i="5"/>
  <c r="H16" i="5"/>
  <c r="H17" i="5"/>
  <c r="H12" i="5"/>
  <c r="H37" i="5"/>
  <c r="H26" i="5"/>
  <c r="H21" i="5"/>
  <c r="Q89" i="2"/>
  <c r="Q88" i="2"/>
  <c r="Q87" i="2"/>
  <c r="Q86" i="2"/>
  <c r="Q85" i="2"/>
  <c r="Q83" i="2"/>
  <c r="Q82" i="2"/>
  <c r="Q81" i="2"/>
  <c r="Q78" i="2" s="1"/>
  <c r="D16" i="4" s="1"/>
  <c r="Q80" i="2"/>
  <c r="Q79" i="2"/>
  <c r="Q77" i="2"/>
  <c r="Q76" i="2"/>
  <c r="Q72" i="2" s="1"/>
  <c r="D15" i="4" s="1"/>
  <c r="Q75" i="2"/>
  <c r="Q74" i="2"/>
  <c r="Q73" i="2"/>
  <c r="Q71" i="2"/>
  <c r="Q70" i="2"/>
  <c r="Q69" i="2"/>
  <c r="Q68" i="2"/>
  <c r="Q67" i="2"/>
  <c r="Q65" i="2"/>
  <c r="Q64" i="2"/>
  <c r="Q63" i="2"/>
  <c r="Q62" i="2"/>
  <c r="Q60" i="2" s="1"/>
  <c r="D13" i="4" s="1"/>
  <c r="Q61" i="2"/>
  <c r="Q59" i="2"/>
  <c r="Q58" i="2"/>
  <c r="Q57" i="2"/>
  <c r="Q54" i="2" s="1"/>
  <c r="D12" i="4" s="1"/>
  <c r="Q56" i="2"/>
  <c r="Q55" i="2"/>
  <c r="Q53" i="2"/>
  <c r="Q52" i="2"/>
  <c r="Q51" i="2"/>
  <c r="Q50" i="2"/>
  <c r="Q49" i="2"/>
  <c r="Q47" i="2"/>
  <c r="Q46" i="2"/>
  <c r="Q45" i="2"/>
  <c r="Q44" i="2"/>
  <c r="Q43" i="2"/>
  <c r="Q42" i="2" s="1"/>
  <c r="D10" i="4" s="1"/>
  <c r="Q41" i="2"/>
  <c r="Q40" i="2"/>
  <c r="Q39" i="2"/>
  <c r="Q38" i="2"/>
  <c r="Q37" i="2"/>
  <c r="Q35" i="2"/>
  <c r="Q34" i="2"/>
  <c r="Q33" i="2"/>
  <c r="Q30" i="2" s="1"/>
  <c r="D8" i="4" s="1"/>
  <c r="Q32" i="2"/>
  <c r="Q31" i="2"/>
  <c r="Q29" i="2"/>
  <c r="Q28" i="2"/>
  <c r="Q24" i="2" s="1"/>
  <c r="D7" i="4" s="1"/>
  <c r="Q27" i="2"/>
  <c r="Q26" i="2"/>
  <c r="Q25" i="2"/>
  <c r="Q23" i="2"/>
  <c r="Q22" i="2"/>
  <c r="Q21" i="2"/>
  <c r="Q20" i="2"/>
  <c r="Q19" i="2"/>
  <c r="Q18" i="2" s="1"/>
  <c r="D6" i="4" s="1"/>
  <c r="Q14" i="2"/>
  <c r="Q15" i="2"/>
  <c r="Q16" i="2"/>
  <c r="Q17" i="2"/>
  <c r="Q13" i="2"/>
  <c r="E48" i="2"/>
  <c r="Q66" i="2"/>
  <c r="D14" i="4" s="1"/>
  <c r="H41" i="5"/>
  <c r="J10" i="4" s="1"/>
  <c r="H18" i="5"/>
  <c r="J6" i="4"/>
  <c r="H30" i="5"/>
  <c r="J8" i="4"/>
  <c r="H44" i="5"/>
  <c r="J11" i="4"/>
  <c r="H50" i="5"/>
  <c r="J13" i="4" s="1"/>
  <c r="H11" i="5"/>
  <c r="J5" i="4"/>
  <c r="H47" i="5"/>
  <c r="J12" i="4"/>
  <c r="H54" i="5"/>
  <c r="J14" i="4"/>
  <c r="H63" i="5"/>
  <c r="J16" i="4" s="1"/>
  <c r="Q84" i="2"/>
  <c r="Q48" i="2"/>
  <c r="D11" i="4" s="1"/>
  <c r="Q36" i="2"/>
  <c r="H51" i="5"/>
  <c r="H52" i="5"/>
  <c r="P17" i="5"/>
  <c r="H20" i="5"/>
  <c r="O10" i="5"/>
  <c r="N10" i="5"/>
  <c r="M10" i="5"/>
  <c r="L10" i="5"/>
  <c r="K10" i="5"/>
  <c r="G10" i="5"/>
  <c r="F10" i="5"/>
  <c r="E10" i="5"/>
  <c r="D10" i="5"/>
  <c r="C10" i="5"/>
  <c r="P84" i="2"/>
  <c r="O84" i="2"/>
  <c r="N84" i="2"/>
  <c r="M84" i="2"/>
  <c r="P78" i="2"/>
  <c r="O78" i="2"/>
  <c r="N78" i="2"/>
  <c r="M78" i="2"/>
  <c r="P72" i="2"/>
  <c r="O72" i="2"/>
  <c r="N72" i="2"/>
  <c r="M72" i="2"/>
  <c r="P66" i="2"/>
  <c r="O66" i="2"/>
  <c r="N66" i="2"/>
  <c r="M66" i="2"/>
  <c r="P60" i="2"/>
  <c r="O60" i="2"/>
  <c r="N60" i="2"/>
  <c r="M60" i="2"/>
  <c r="P54" i="2"/>
  <c r="O54" i="2"/>
  <c r="N54" i="2"/>
  <c r="M54" i="2"/>
  <c r="P48" i="2"/>
  <c r="O48" i="2"/>
  <c r="N48" i="2"/>
  <c r="M48" i="2"/>
  <c r="P42" i="2"/>
  <c r="O42" i="2"/>
  <c r="N42" i="2"/>
  <c r="M42" i="2"/>
  <c r="P36" i="2"/>
  <c r="O36" i="2"/>
  <c r="N36" i="2"/>
  <c r="M36" i="2"/>
  <c r="P30" i="2"/>
  <c r="O30" i="2"/>
  <c r="N30" i="2"/>
  <c r="M30" i="2"/>
  <c r="P24" i="2"/>
  <c r="O24" i="2"/>
  <c r="N24" i="2"/>
  <c r="M24" i="2"/>
  <c r="P18" i="2"/>
  <c r="O18" i="2"/>
  <c r="N18" i="2"/>
  <c r="M18" i="2"/>
  <c r="P12" i="2"/>
  <c r="P11" i="2" s="1"/>
  <c r="O12" i="2"/>
  <c r="O11" i="2"/>
  <c r="N12" i="2"/>
  <c r="M12" i="2"/>
  <c r="M11" i="2"/>
  <c r="P31" i="5"/>
  <c r="P30" i="5"/>
  <c r="P29" i="5"/>
  <c r="P28" i="5"/>
  <c r="H46" i="5"/>
  <c r="H32" i="5"/>
  <c r="H42" i="5"/>
  <c r="P26" i="5"/>
  <c r="H34" i="5"/>
  <c r="P25" i="5"/>
  <c r="H33" i="5"/>
  <c r="P24" i="5"/>
  <c r="H27" i="5"/>
  <c r="P23" i="5"/>
  <c r="P20" i="5"/>
  <c r="H29" i="5"/>
  <c r="H28" i="5"/>
  <c r="P19" i="5"/>
  <c r="P18" i="5"/>
  <c r="H23" i="5"/>
  <c r="H22" i="5"/>
  <c r="H43" i="5"/>
  <c r="H39" i="5"/>
  <c r="P15" i="5"/>
  <c r="H38" i="5"/>
  <c r="P14" i="5"/>
  <c r="H45" i="5"/>
  <c r="P13" i="5"/>
  <c r="P12" i="5"/>
  <c r="L84" i="2"/>
  <c r="K84" i="2"/>
  <c r="J84" i="2"/>
  <c r="I84" i="2"/>
  <c r="H84" i="2"/>
  <c r="G84" i="2"/>
  <c r="F84" i="2"/>
  <c r="E84" i="2"/>
  <c r="L78" i="2"/>
  <c r="K78" i="2"/>
  <c r="J78" i="2"/>
  <c r="I78" i="2"/>
  <c r="H78" i="2"/>
  <c r="G78" i="2"/>
  <c r="F78" i="2"/>
  <c r="E78" i="2"/>
  <c r="L72" i="2"/>
  <c r="K72" i="2"/>
  <c r="J72" i="2"/>
  <c r="I72" i="2"/>
  <c r="H72" i="2"/>
  <c r="G72" i="2"/>
  <c r="F72" i="2"/>
  <c r="E72" i="2"/>
  <c r="L66" i="2"/>
  <c r="K66" i="2"/>
  <c r="J66" i="2"/>
  <c r="I66" i="2"/>
  <c r="H66" i="2"/>
  <c r="G66" i="2"/>
  <c r="F66" i="2"/>
  <c r="E66" i="2"/>
  <c r="L60" i="2"/>
  <c r="K60" i="2"/>
  <c r="J60" i="2"/>
  <c r="I60" i="2"/>
  <c r="H60" i="2"/>
  <c r="G60" i="2"/>
  <c r="F60" i="2"/>
  <c r="E60" i="2"/>
  <c r="L54" i="2"/>
  <c r="K54" i="2"/>
  <c r="J54" i="2"/>
  <c r="I54" i="2"/>
  <c r="H54" i="2"/>
  <c r="G54" i="2"/>
  <c r="F54" i="2"/>
  <c r="E54" i="2"/>
  <c r="L48" i="2"/>
  <c r="K48" i="2"/>
  <c r="K11" i="2" s="1"/>
  <c r="J48" i="2"/>
  <c r="I48" i="2"/>
  <c r="H48" i="2"/>
  <c r="G48" i="2"/>
  <c r="G11" i="2" s="1"/>
  <c r="F48" i="2"/>
  <c r="L42" i="2"/>
  <c r="K42" i="2"/>
  <c r="J42" i="2"/>
  <c r="I42" i="2"/>
  <c r="H42" i="2"/>
  <c r="G42" i="2"/>
  <c r="F42" i="2"/>
  <c r="E42" i="2"/>
  <c r="L36" i="2"/>
  <c r="K36" i="2"/>
  <c r="J36" i="2"/>
  <c r="I36" i="2"/>
  <c r="H36" i="2"/>
  <c r="G36" i="2"/>
  <c r="F36" i="2"/>
  <c r="E36" i="2"/>
  <c r="L30" i="2"/>
  <c r="K30" i="2"/>
  <c r="J30" i="2"/>
  <c r="I30" i="2"/>
  <c r="H30" i="2"/>
  <c r="G30" i="2"/>
  <c r="F30" i="2"/>
  <c r="E30" i="2"/>
  <c r="L24" i="2"/>
  <c r="K24" i="2"/>
  <c r="J24" i="2"/>
  <c r="I24" i="2"/>
  <c r="H24" i="2"/>
  <c r="G24" i="2"/>
  <c r="F24" i="2"/>
  <c r="E24" i="2"/>
  <c r="L18" i="2"/>
  <c r="K18" i="2"/>
  <c r="J18" i="2"/>
  <c r="I18" i="2"/>
  <c r="H18" i="2"/>
  <c r="G18" i="2"/>
  <c r="F18" i="2"/>
  <c r="E18" i="2"/>
  <c r="L12" i="2"/>
  <c r="K12" i="2"/>
  <c r="J12" i="2"/>
  <c r="J11" i="2" s="1"/>
  <c r="I12" i="2"/>
  <c r="H12" i="2"/>
  <c r="G12" i="2"/>
  <c r="F12" i="2"/>
  <c r="E12" i="2"/>
  <c r="F11" i="2"/>
  <c r="H67" i="5"/>
  <c r="H61" i="5"/>
  <c r="D17" i="4"/>
  <c r="N11" i="2"/>
  <c r="H11" i="2"/>
  <c r="L11" i="2"/>
  <c r="I11" i="2"/>
  <c r="P11" i="5"/>
  <c r="H24" i="5"/>
  <c r="J7" i="4"/>
  <c r="P22" i="5"/>
  <c r="H65" i="5"/>
  <c r="H62" i="5"/>
  <c r="H64" i="5"/>
  <c r="H60" i="5"/>
  <c r="H66" i="5"/>
  <c r="H59" i="5"/>
  <c r="H58" i="5"/>
  <c r="J15" i="4" s="1"/>
  <c r="D9" i="4"/>
  <c r="H36" i="5"/>
  <c r="H35" i="5"/>
  <c r="J9" i="4" s="1"/>
  <c r="H40" i="5"/>
  <c r="E11" i="2" l="1"/>
  <c r="Q12" i="2"/>
  <c r="D5" i="4" s="1"/>
  <c r="D18" i="4" s="1"/>
  <c r="P16" i="7"/>
  <c r="L26" i="7"/>
  <c r="L27" i="7" s="1"/>
  <c r="L15" i="7"/>
  <c r="P5" i="7"/>
  <c r="H29" i="7"/>
  <c r="N32" i="5"/>
  <c r="M33" i="5"/>
  <c r="P16" i="5"/>
  <c r="E47" i="7"/>
  <c r="E51" i="7" s="1"/>
  <c r="E63" i="7" s="1"/>
  <c r="M30" i="7" s="1"/>
  <c r="F63" i="7"/>
  <c r="N30" i="7" s="1"/>
  <c r="C47" i="7"/>
  <c r="H5" i="7"/>
  <c r="J17" i="4"/>
  <c r="F69" i="5"/>
  <c r="K33" i="5"/>
  <c r="O30" i="7"/>
  <c r="N34" i="7"/>
  <c r="N33" i="7"/>
  <c r="P21" i="7"/>
  <c r="C57" i="5"/>
  <c r="H53" i="5"/>
  <c r="L39" i="5"/>
  <c r="L40" i="5"/>
  <c r="P27" i="5"/>
  <c r="K32" i="5"/>
  <c r="P32" i="5" s="1"/>
  <c r="M15" i="7"/>
  <c r="M27" i="7" s="1"/>
  <c r="K10" i="7"/>
  <c r="P11" i="7"/>
  <c r="O36" i="5"/>
  <c r="O39" i="5" s="1"/>
  <c r="N21" i="5"/>
  <c r="N33" i="5" s="1"/>
  <c r="E69" i="5"/>
  <c r="M36" i="5" s="1"/>
  <c r="H68" i="5"/>
  <c r="O27" i="7"/>
  <c r="H62" i="7"/>
  <c r="D47" i="7"/>
  <c r="D51" i="7" s="1"/>
  <c r="D63" i="7" s="1"/>
  <c r="K26" i="7"/>
  <c r="Q11" i="2" l="1"/>
  <c r="P26" i="7"/>
  <c r="L30" i="7"/>
  <c r="L33" i="7" s="1"/>
  <c r="P33" i="5"/>
  <c r="N36" i="5"/>
  <c r="N40" i="5"/>
  <c r="N39" i="5"/>
  <c r="M40" i="5"/>
  <c r="M39" i="5"/>
  <c r="P10" i="7"/>
  <c r="K15" i="7"/>
  <c r="P21" i="5"/>
  <c r="M33" i="7"/>
  <c r="M34" i="7"/>
  <c r="C51" i="7"/>
  <c r="H47" i="7"/>
  <c r="O40" i="5"/>
  <c r="C69" i="5"/>
  <c r="H57" i="5"/>
  <c r="O33" i="7"/>
  <c r="O34" i="7"/>
  <c r="L34" i="7" l="1"/>
  <c r="K36" i="5"/>
  <c r="H69" i="5"/>
  <c r="P15" i="7"/>
  <c r="K27" i="7"/>
  <c r="C63" i="7"/>
  <c r="H51" i="7"/>
  <c r="P27" i="7" l="1"/>
  <c r="K30" i="7"/>
  <c r="P30" i="7" s="1"/>
  <c r="H63" i="7"/>
  <c r="P36" i="5"/>
  <c r="K40" i="5"/>
  <c r="K39" i="5"/>
  <c r="P39" i="5" s="1"/>
  <c r="P40" i="5" l="1"/>
  <c r="P45" i="5"/>
  <c r="P44" i="5"/>
  <c r="P46" i="5"/>
  <c r="P39" i="7"/>
  <c r="P34" i="7"/>
  <c r="K33" i="7"/>
  <c r="P33" i="7" s="1"/>
  <c r="P47" i="5"/>
  <c r="P48" i="5"/>
  <c r="K34" i="7"/>
  <c r="P41" i="7" l="1"/>
  <c r="P42" i="7"/>
  <c r="P40" i="7"/>
  <c r="P3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Katarina Rydén</author>
  </authors>
  <commentList>
    <comment ref="A10" authorId="0" shapeId="0" xr:uid="{E6584ED1-9679-4BAB-83C0-296812A51331}">
      <text>
        <r>
          <rPr>
            <b/>
            <sz val="9"/>
            <color indexed="81"/>
            <rFont val="Tahoma"/>
            <family val="2"/>
          </rPr>
          <t>Förklaring:</t>
        </r>
        <r>
          <rPr>
            <sz val="9"/>
            <color indexed="81"/>
            <rFont val="Tahoma"/>
            <family val="2"/>
          </rPr>
          <t xml:space="preserve">
Namn på aktivitet länkas från fliken "Aktivitetsplan".
Årtal som projektet löper länkas från fliken "Anvisning".</t>
        </r>
      </text>
    </comment>
    <comment ref="C10" authorId="0" shapeId="0" xr:uid="{42C2809C-6DC9-4FB6-B380-83EDAF7CEC40}">
      <text>
        <r>
          <rPr>
            <b/>
            <sz val="9"/>
            <color indexed="81"/>
            <rFont val="Tahoma"/>
            <family val="2"/>
          </rPr>
          <t xml:space="preserve">Förklaring:
</t>
        </r>
        <r>
          <rPr>
            <sz val="9"/>
            <color indexed="81"/>
            <rFont val="Tahoma"/>
            <family val="2"/>
          </rPr>
          <t>Länkas från fliken "Aktivitetsplan".</t>
        </r>
        <r>
          <rPr>
            <sz val="9"/>
            <color indexed="81"/>
            <rFont val="Tahoma"/>
            <family val="2"/>
          </rPr>
          <t xml:space="preserve">
</t>
        </r>
      </text>
    </comment>
    <comment ref="D10" authorId="0" shapeId="0" xr:uid="{2E38E7FA-44B8-42B1-B2ED-4D563D2BD296}">
      <text>
        <r>
          <rPr>
            <b/>
            <sz val="9"/>
            <color indexed="81"/>
            <rFont val="Tahoma"/>
            <family val="2"/>
          </rPr>
          <t xml:space="preserve">Förklaring:
</t>
        </r>
        <r>
          <rPr>
            <sz val="9"/>
            <color indexed="81"/>
            <rFont val="Tahoma"/>
            <family val="2"/>
          </rPr>
          <t>Länkas från fliken "Aktivitetsplan".</t>
        </r>
      </text>
    </comment>
    <comment ref="J10" authorId="0" shapeId="0" xr:uid="{6DCFD77E-E847-42DB-98F0-FBCB71E3C582}">
      <text>
        <r>
          <rPr>
            <b/>
            <sz val="9"/>
            <color indexed="81"/>
            <rFont val="Tahoma"/>
            <family val="2"/>
          </rPr>
          <t xml:space="preserve">Förklaring:
</t>
        </r>
        <r>
          <rPr>
            <sz val="9"/>
            <color indexed="81"/>
            <rFont val="Tahoma"/>
            <family val="2"/>
          </rPr>
          <t xml:space="preserve">Projektintäkter ska anges </t>
        </r>
        <r>
          <rPr>
            <i/>
            <sz val="9"/>
            <color indexed="81"/>
            <rFont val="Tahoma"/>
            <family val="2"/>
          </rPr>
          <t>utan</t>
        </r>
        <r>
          <rPr>
            <sz val="9"/>
            <color indexed="81"/>
            <rFont val="Tahoma"/>
            <family val="2"/>
          </rPr>
          <t xml:space="preserve"> minustecken. Mallen gör en automatisk justering så att kostnaderna reduceras med intäkterna.</t>
        </r>
      </text>
    </comment>
  </commentList>
</comments>
</file>

<file path=xl/sharedStrings.xml><?xml version="1.0" encoding="utf-8"?>
<sst xmlns="http://schemas.openxmlformats.org/spreadsheetml/2006/main" count="193" uniqueCount="132">
  <si>
    <t xml:space="preserve">Ekonomisk verktygslåda </t>
  </si>
  <si>
    <t>Den ekonomiska verktygslådan är tänkt som ett stöd i arbetet med att planera och strukturera projektbudgeten, samt att sammanställa de uppgifter som ska registreras i e-tjänsten 'Min Ansökan'.  
Den ekonomiska verktygslådan kan med fördel användas om ni behöver göra ändringar under projektets gång i er beslutade budget.  Genom att uppdatera det här dokumentet har ni ett tydligt underlag för att kommunicera era önskade ändringar till ansvarig handläggare hos Region Stockholm.</t>
  </si>
  <si>
    <t>Anvisningar till ekonomisk verktygslåda</t>
  </si>
  <si>
    <t>Flik</t>
  </si>
  <si>
    <t>Instruktion</t>
  </si>
  <si>
    <t>1.</t>
  </si>
  <si>
    <t>Anvisning</t>
  </si>
  <si>
    <t>Ange i de orangefärgade cellerna (längre ner på denna flik) under vilka år projektet kommer att genomföras. Projektets startdatum ska anges som år 1 och projektets slutdatum som det sista året - oavsett om du inte har kostnader under alla år. Årtalen länkas till flikarna 'Kostnad per aktivitet' och 'Budget'.</t>
  </si>
  <si>
    <t>2.</t>
  </si>
  <si>
    <t>Aktivitetsplan</t>
  </si>
  <si>
    <t>Namnge projektets samtliga aktiviteter och under vilken tidsperiod aktiviteterna kommer att genomföras. De uppgifter du anger här kommer att länkas till fliken 'Kostnad per aktivitet'.</t>
  </si>
  <si>
    <t>3.</t>
  </si>
  <si>
    <t>Kostnad per aktivitet</t>
  </si>
  <si>
    <t>I fliken 'Kostnad per aktivitet' lägger du in de kostnader som du beräknar att ni kommer att ha. Detta är obligatoriska uppgifter som du behöver ange när du skickar in er projektansökan elektroniskt till Region Stockholm via e-tjänsten 'Min ansökan'. Totalkostnaden per aktivitet kommer att länkas tillbaka till fliken 'Aktivitetsplan'.</t>
  </si>
  <si>
    <t>4.</t>
  </si>
  <si>
    <t>Om du vill - gå tillbaka till fliken 'Aktivitetsplan' och gör eventuella egna noteringar per aktivitet.</t>
  </si>
  <si>
    <t>5.</t>
  </si>
  <si>
    <t>BUDGET</t>
  </si>
  <si>
    <t xml:space="preserve">I fliken 'Budget' sammanställer du hur mycket projektet kommer att kosta för att nå uppsatta mål. Utgå ifrån de aktiviteter som är planerade och kostnadssatta i flikarna 'Aktivitetsplan' och 'Kostnad per aktivitet'. De totala kostnaderna i budgetfliken bör landa på samma eller nästintill samma summa som de totala kostnaderna i fliken 'Kostnad per aktivitet'. En mindre differens kan vara godtagbar då vissa kostnader kan vara svåra att nyckla ut med exakthet per aktivitet.
I fliken 'Budget' anger du vilka finansiärer utöver Region Stockholm som bidrar med kontanta medel eller andra bidrag som kan värdesättas ekonomiskt (bidrag i annat än pengar). Mallen räknar ut vilket stödbelopp projektet behöver ansöka om från Region Stockholm för att nå full finansiering. Uppgifterna i denna flik blir ett stöd när du ska skapa en ansökan om stöd i e-tjänsten 'Min Ansökan'. </t>
  </si>
  <si>
    <t>Exempel</t>
  </si>
  <si>
    <t>Här hittar du exempel på hur Budgetfliken kan fyllas i.</t>
  </si>
  <si>
    <t>Projektperiod</t>
  </si>
  <si>
    <t>År 1</t>
  </si>
  <si>
    <t>År 2</t>
  </si>
  <si>
    <t>År 3</t>
  </si>
  <si>
    <t>År 4</t>
  </si>
  <si>
    <t>År 5</t>
  </si>
  <si>
    <r>
      <rPr>
        <b/>
        <i/>
        <sz val="16"/>
        <color theme="1"/>
        <rFont val="Calibri"/>
        <family val="2"/>
        <scheme val="minor"/>
      </rPr>
      <t>Anvisning till Aktivitetsplanen</t>
    </r>
    <r>
      <rPr>
        <i/>
        <sz val="16"/>
        <color theme="1"/>
        <rFont val="Calibri"/>
        <family val="2"/>
        <scheme val="minor"/>
      </rPr>
      <t xml:space="preserve">   </t>
    </r>
    <r>
      <rPr>
        <i/>
        <sz val="11"/>
        <color theme="1"/>
        <rFont val="Calibri"/>
        <family val="2"/>
        <scheme val="minor"/>
      </rPr>
      <t xml:space="preserve">                          </t>
    </r>
    <r>
      <rPr>
        <b/>
        <i/>
        <sz val="11"/>
        <color theme="1"/>
        <rFont val="Calibri"/>
        <family val="2"/>
        <scheme val="minor"/>
      </rPr>
      <t>Endast vita celler ska fyllas i.</t>
    </r>
    <r>
      <rPr>
        <i/>
        <sz val="11"/>
        <color theme="1"/>
        <rFont val="Calibri"/>
        <family val="2"/>
        <scheme val="minor"/>
      </rPr>
      <t xml:space="preserve">
1. Namnge i kolumn A projektets </t>
    </r>
    <r>
      <rPr>
        <b/>
        <i/>
        <sz val="11"/>
        <color theme="1"/>
        <rFont val="Calibri"/>
        <family val="2"/>
        <scheme val="minor"/>
      </rPr>
      <t>aktiviteter</t>
    </r>
    <r>
      <rPr>
        <i/>
        <sz val="11"/>
        <color theme="1"/>
        <rFont val="Calibri"/>
        <family val="2"/>
        <scheme val="minor"/>
      </rPr>
      <t xml:space="preserve">. Sträva efter en kronologisk ordning. Benämningarna kommer att länkas till fliken 'Kostnad per aktivitet'.
2. Fyll i </t>
    </r>
    <r>
      <rPr>
        <b/>
        <i/>
        <sz val="11"/>
        <color theme="1"/>
        <rFont val="Calibri"/>
        <family val="2"/>
        <scheme val="minor"/>
      </rPr>
      <t>start- och slutdatum</t>
    </r>
    <r>
      <rPr>
        <i/>
        <sz val="11"/>
        <color theme="1"/>
        <rFont val="Calibri"/>
        <family val="2"/>
        <scheme val="minor"/>
      </rPr>
      <t xml:space="preserve"> i kolumn B och C. Datumen kommer att länkas till fliken 'Kostnad per aktivitet'. 
3. Gå till fliken 'Kostnad per aktivitet' för att göra en kostnadsberäkning. Beräkningen kommer att länkas tillbaka hit till aktivitetsplanen.
4. När projektbudgeten i fliken 'Budget' är klar kan du gå tillbaka hit och se så budgeten stämmer överens med kostnaderna för planerade aktiviteter. Det är fliken 'Budget' som är underlag för ansökan om stöd.</t>
    </r>
  </si>
  <si>
    <t xml:space="preserve">
Beloppen hämtas från fliken 'Kostnad per aktivitet'.</t>
  </si>
  <si>
    <t>Budget</t>
  </si>
  <si>
    <t>Beloppen hämtas från fliken 'Budget'.</t>
  </si>
  <si>
    <t>Aktivitet</t>
  </si>
  <si>
    <t>Start</t>
  </si>
  <si>
    <t>Slut</t>
  </si>
  <si>
    <t>Belopp</t>
  </si>
  <si>
    <t>Egna noteringar</t>
  </si>
  <si>
    <t>Aktivitet 1</t>
  </si>
  <si>
    <t>ÅÅMMDD</t>
  </si>
  <si>
    <t>Aktivitet 2</t>
  </si>
  <si>
    <t>Aktivitet 3</t>
  </si>
  <si>
    <t>Aktivitet 4</t>
  </si>
  <si>
    <t>Aktivitet 5</t>
  </si>
  <si>
    <t>….</t>
  </si>
  <si>
    <t>…</t>
  </si>
  <si>
    <t>Summa</t>
  </si>
  <si>
    <r>
      <rPr>
        <b/>
        <i/>
        <sz val="16"/>
        <color theme="1"/>
        <rFont val="Calibri"/>
        <family val="2"/>
        <scheme val="minor"/>
      </rPr>
      <t>Anvisning till tabellen 'Kostnad per aktivitet'</t>
    </r>
    <r>
      <rPr>
        <b/>
        <i/>
        <sz val="11"/>
        <color theme="1"/>
        <rFont val="Calibri"/>
        <family val="2"/>
        <scheme val="minor"/>
      </rPr>
      <t xml:space="preserve">                                                                                                           Endast vita celler ska fyllas i.</t>
    </r>
    <r>
      <rPr>
        <i/>
        <sz val="11"/>
        <color theme="1"/>
        <rFont val="Calibri"/>
        <family val="2"/>
        <scheme val="minor"/>
      </rPr>
      <t xml:space="preserve">
1. Uppskatta </t>
    </r>
    <r>
      <rPr>
        <b/>
        <i/>
        <sz val="11"/>
        <color theme="1"/>
        <rFont val="Calibri"/>
        <family val="2"/>
        <scheme val="minor"/>
      </rPr>
      <t>kostnaden</t>
    </r>
    <r>
      <rPr>
        <i/>
        <sz val="11"/>
        <color theme="1"/>
        <rFont val="Calibri"/>
        <family val="2"/>
        <scheme val="minor"/>
      </rPr>
      <t xml:space="preserve"> för varje aktivitet</t>
    </r>
    <r>
      <rPr>
        <b/>
        <i/>
        <sz val="11"/>
        <color theme="1"/>
        <rFont val="Calibri"/>
        <family val="2"/>
        <scheme val="minor"/>
      </rPr>
      <t xml:space="preserve"> fördelat på kostnadsslag och år. </t>
    </r>
    <r>
      <rPr>
        <i/>
        <sz val="11"/>
        <color theme="1"/>
        <rFont val="Calibri"/>
        <family val="2"/>
        <scheme val="minor"/>
      </rPr>
      <t xml:space="preserve">Lägg lite extra tid på att få en bra och genomtänkt plan så kommer det att underlätta ditt administrativa arbete framöver.
</t>
    </r>
  </si>
  <si>
    <t>Observera</t>
  </si>
  <si>
    <t xml:space="preserve">a) I utlysningstexten finns information om vilka av de blåmarkerade kostnadsslagen som får användas i det specifika projektet. </t>
  </si>
  <si>
    <t>b) Aktiviteter och datum är länkade från fliken 'Aktivitetsplan'.</t>
  </si>
  <si>
    <t xml:space="preserve">c)Totala kostnader per aktivitet (rosa celler i kolumn P)  länkas tillbaka till fliken 'Aktivitetsplan'. </t>
  </si>
  <si>
    <t>Kostnadsslag för projekt som finansieras av Region Stockholms projektmedel</t>
  </si>
  <si>
    <t>Tillkommande kostnadsslag som kan användas endast                     av projekt som medfinansieras av EU-medel</t>
  </si>
  <si>
    <t xml:space="preserve">Aktivitet </t>
  </si>
  <si>
    <t>Startdatum för aktivitet</t>
  </si>
  <si>
    <t>Slutdatum för aktivitet</t>
  </si>
  <si>
    <t>Personal</t>
  </si>
  <si>
    <t>Externa tjänster</t>
  </si>
  <si>
    <t>Resor och logi</t>
  </si>
  <si>
    <t>Investeringar, materiel och lokaler</t>
  </si>
  <si>
    <t>Schablon-kostnader (indirekta kostnader)</t>
  </si>
  <si>
    <t>Projektintäkter</t>
  </si>
  <si>
    <t>Offentligt bidrag i annat än pengar</t>
  </si>
  <si>
    <t>Privat bidrag i annat än pengar</t>
  </si>
  <si>
    <t>Kontor och administration</t>
  </si>
  <si>
    <t>Investeringar i portföljbolag</t>
  </si>
  <si>
    <t>Enhets-kostnader</t>
  </si>
  <si>
    <t>Utrustning</t>
  </si>
  <si>
    <t>Totalt</t>
  </si>
  <si>
    <t xml:space="preserve">Totalsumma </t>
  </si>
  <si>
    <r>
      <rPr>
        <b/>
        <i/>
        <sz val="16"/>
        <color theme="1"/>
        <rFont val="Calibri"/>
        <family val="2"/>
        <scheme val="minor"/>
      </rPr>
      <t>Anvisning till Kostnads- och finansieringsbudget</t>
    </r>
    <r>
      <rPr>
        <b/>
        <i/>
        <sz val="11"/>
        <color theme="1"/>
        <rFont val="Calibri"/>
        <family val="2"/>
        <scheme val="minor"/>
      </rPr>
      <t xml:space="preserve"> </t>
    </r>
    <r>
      <rPr>
        <i/>
        <sz val="11"/>
        <color theme="1"/>
        <rFont val="Calibri"/>
        <family val="2"/>
        <scheme val="minor"/>
      </rPr>
      <t xml:space="preserve">
</t>
    </r>
  </si>
  <si>
    <t>Endast vita celler ska fyllas i.</t>
  </si>
  <si>
    <t xml:space="preserve">1. Specificera i kolumn A projektets kostnader i respektive kostnadsslag.
</t>
  </si>
  <si>
    <t>Observera:</t>
  </si>
  <si>
    <t>2. Ange i kolumn B hur kostnaderna räknas fram.</t>
  </si>
  <si>
    <t>3. Fördela kostnaderna per år. Ta stöd av flikarna 'Aktivitetsplan' och 'Kostnad per aktivitet' för att hamna så rätt som möjligt.</t>
  </si>
  <si>
    <t>b) Kontrollera i cell P43 att andelen stöd från Region Stockholm inte överskrider den maximala finansieringsgrad som anges i utlysningstexten.</t>
  </si>
  <si>
    <t xml:space="preserve">4. Gå till fliken 'Aktivitetsplan' och se så att budgeterade kostnader överensstämmer med kostnaderna för projektets planerade aktiviteter. </t>
  </si>
  <si>
    <t xml:space="preserve">c) De kostnader som ni budgeterar i kostnadsslaget Bidrag i annat än pengar kommer att länkas över till finansieringsbudgeten.
</t>
  </si>
  <si>
    <t>d) Ange vilket anslag som offentlig kontantfinansiering kommer ifrån. Detta eftersom anslagsanvändningen följs upp på nationell nivå.</t>
  </si>
  <si>
    <t>Denna flik ligger till grund för det stödbelopp ni ansöker om i Min ansökan.</t>
  </si>
  <si>
    <t>Kostnadsbudget</t>
  </si>
  <si>
    <t>Finansieringsbudget</t>
  </si>
  <si>
    <t>Kostnadsslag</t>
  </si>
  <si>
    <t>Beräkningsmodell</t>
  </si>
  <si>
    <t>Medfinansiering</t>
  </si>
  <si>
    <t>Offentlig kontantfinansiering (ange anslag)</t>
  </si>
  <si>
    <t>Offentliga bidrag i annat än pengar</t>
  </si>
  <si>
    <t>Total offentlig finansiering</t>
  </si>
  <si>
    <t>Privat kontantfinansiering</t>
  </si>
  <si>
    <t>Privata bidrag i annat än pengar</t>
  </si>
  <si>
    <t>Total privat finansiering</t>
  </si>
  <si>
    <t>Summa medfinansiering</t>
  </si>
  <si>
    <t>Schablonkostnader (indirekta kostnader)</t>
  </si>
  <si>
    <t>Stödbelopp, Region Stockholm</t>
  </si>
  <si>
    <t>Summa total finansiering</t>
  </si>
  <si>
    <t>Sammanställning</t>
  </si>
  <si>
    <t>Stödandel av total finansiering</t>
  </si>
  <si>
    <t>Stödandel av faktiska kostnader</t>
  </si>
  <si>
    <t>Andel offentlig finansiering</t>
  </si>
  <si>
    <t>Enhetskostnader</t>
  </si>
  <si>
    <t>Andel privat finansiering</t>
  </si>
  <si>
    <t>Andel bidrag i annat än pengar av total finansiering (privat och offentligt)</t>
  </si>
  <si>
    <t>Summa kostnader</t>
  </si>
  <si>
    <t>Summa faktiska kostnader</t>
  </si>
  <si>
    <t>Summa bidrag i annat än pengar</t>
  </si>
  <si>
    <t>Summa totala kostnader</t>
  </si>
  <si>
    <t>Exempel på hur en kostnads- och finansieringsbudget kan fyllas i.</t>
  </si>
  <si>
    <t>Ex. Projektledare T Heglebäck, 20%</t>
  </si>
  <si>
    <t>Ex. 45 tkr/mån, 20%, 12 mån, sociala avgifter 31%</t>
  </si>
  <si>
    <t>Region Sörmland (anslag 1:1)</t>
  </si>
  <si>
    <t>Ex. Konsulttjänst processledning</t>
  </si>
  <si>
    <t>500 tim * 750 kr/tim + 20 tkr för resor</t>
  </si>
  <si>
    <t>Ex. Konferensarrangemang</t>
  </si>
  <si>
    <t>25000 lokal + 150 deltagare * 150 kr/pers för mat</t>
  </si>
  <si>
    <t>Företagarna i Centrum AB</t>
  </si>
  <si>
    <t>Ex. Studieresa till Kramfors, projektledare + styrgrupp</t>
  </si>
  <si>
    <t>Ex. Tågresa ToR Umeå-Kramfors 1 000 kr/pers * 5 pers</t>
  </si>
  <si>
    <t>Ex. Kontorslokaler</t>
  </si>
  <si>
    <t>Ex. Lokalkostnad/m2 och mån * nyttjad yta i projektet * x mån</t>
  </si>
  <si>
    <t>Schablonkostnader 
(indirekta kostnader)</t>
  </si>
  <si>
    <t>Ex. Telefoni</t>
  </si>
  <si>
    <t>Ex. 3 pers * 4 000 kr/år * 20% i projektet</t>
  </si>
  <si>
    <t>*) Kontor och administration</t>
  </si>
  <si>
    <t>*) Investeringar i portföljbolag</t>
  </si>
  <si>
    <t>*) Enhetskostnader</t>
  </si>
  <si>
    <t>*) Utrustning</t>
  </si>
  <si>
    <t>Projektintäkter (anges som positiva tal)</t>
  </si>
  <si>
    <t>Deltagaravgifter konferens</t>
  </si>
  <si>
    <t>Ex. Kunskapinsamling Lst V-norrland</t>
  </si>
  <si>
    <t>120 tim * 330 kr</t>
  </si>
  <si>
    <t>Ex. Föreläsning entreprenörskap</t>
  </si>
  <si>
    <t>Arvode 10 000 kr (se bifogat webbutdrag med  prislista)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</si>
</sst>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 #,##0.00\ _k_r_-;_-* &quot;-&quot;??\ _k_r_-;_-@_-"/>
    <numFmt numFmtId="165" formatCode="#,##0_ ;[Red]\-#,##0\ "/>
  </numFmts>
  <fonts count="41">
    <font>
      <sz val="11"/>
      <color theme="1"/>
      <name val="Verdana"/>
      <family val="2"/>
    </font>
    <font>
      <sz val="11"/>
      <color theme="1"/>
      <name val="Verdana"/>
      <family val="2"/>
    </font>
    <font>
      <b/>
      <sz val="14"/>
      <color theme="1"/>
      <name val="Calibri"/>
      <family val="2"/>
      <scheme val="minor"/>
    </font>
    <font>
      <b/>
      <sz val="12"/>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theme="1"/>
      <name val="Calibri"/>
      <family val="2"/>
      <scheme val="minor"/>
    </font>
    <font>
      <i/>
      <sz val="11"/>
      <color theme="1"/>
      <name val="Calibri"/>
      <family val="2"/>
      <scheme val="minor"/>
    </font>
    <font>
      <b/>
      <i/>
      <sz val="11"/>
      <color theme="1"/>
      <name val="Calibri"/>
      <family val="2"/>
      <scheme val="minor"/>
    </font>
    <font>
      <sz val="9"/>
      <color theme="1"/>
      <name val="Calibri"/>
      <family val="2"/>
      <scheme val="minor"/>
    </font>
    <font>
      <b/>
      <sz val="11"/>
      <name val="Calibri"/>
      <family val="2"/>
      <scheme val="minor"/>
    </font>
    <font>
      <i/>
      <sz val="10"/>
      <color rgb="FF000000"/>
      <name val="Calibri"/>
      <family val="2"/>
      <scheme val="minor"/>
    </font>
    <font>
      <b/>
      <sz val="9"/>
      <color indexed="81"/>
      <name val="Tahoma"/>
      <family val="2"/>
    </font>
    <font>
      <sz val="9"/>
      <color indexed="81"/>
      <name val="Tahoma"/>
      <family val="2"/>
    </font>
    <font>
      <b/>
      <sz val="10"/>
      <color theme="0"/>
      <name val="Calibri"/>
      <family val="2"/>
      <scheme val="minor"/>
    </font>
    <font>
      <sz val="10"/>
      <color rgb="FFFF0000"/>
      <name val="Calibri"/>
      <family val="2"/>
      <scheme val="minor"/>
    </font>
    <font>
      <sz val="8"/>
      <color rgb="FFFF0000"/>
      <name val="Calibri"/>
      <family val="2"/>
      <scheme val="minor"/>
    </font>
    <font>
      <b/>
      <sz val="9"/>
      <name val="Calibri"/>
      <family val="2"/>
      <scheme val="minor"/>
    </font>
    <font>
      <sz val="9"/>
      <color theme="1"/>
      <name val="Calibri  "/>
    </font>
    <font>
      <b/>
      <sz val="30"/>
      <color theme="1"/>
      <name val="Calibri"/>
      <family val="2"/>
      <scheme val="minor"/>
    </font>
    <font>
      <i/>
      <sz val="10"/>
      <name val="Calibri"/>
      <family val="2"/>
      <scheme val="minor"/>
    </font>
    <font>
      <b/>
      <sz val="15"/>
      <color theme="3"/>
      <name val="Verdana"/>
      <family val="2"/>
    </font>
    <font>
      <b/>
      <sz val="12"/>
      <name val="Calibri"/>
      <family val="2"/>
      <scheme val="minor"/>
    </font>
    <font>
      <b/>
      <sz val="14"/>
      <color theme="0"/>
      <name val="Calibri"/>
      <family val="2"/>
      <scheme val="minor"/>
    </font>
    <font>
      <i/>
      <sz val="11"/>
      <color theme="1"/>
      <name val="Verdana"/>
      <family val="2"/>
    </font>
    <font>
      <i/>
      <sz val="16"/>
      <color theme="1"/>
      <name val="Calibri"/>
      <family val="2"/>
      <scheme val="minor"/>
    </font>
    <font>
      <b/>
      <i/>
      <sz val="16"/>
      <color theme="1"/>
      <name val="Calibri"/>
      <family val="2"/>
      <scheme val="minor"/>
    </font>
    <font>
      <b/>
      <sz val="16"/>
      <color theme="1"/>
      <name val="Calibri"/>
      <family val="2"/>
      <scheme val="minor"/>
    </font>
    <font>
      <i/>
      <sz val="9"/>
      <color indexed="81"/>
      <name val="Tahoma"/>
      <family val="2"/>
    </font>
    <font>
      <b/>
      <sz val="16"/>
      <name val="Calibri"/>
      <family val="2"/>
      <scheme val="minor"/>
    </font>
    <font>
      <b/>
      <sz val="14"/>
      <name val="Calibri"/>
      <family val="2"/>
      <scheme val="minor"/>
    </font>
    <font>
      <b/>
      <sz val="14"/>
      <color theme="1"/>
      <name val="Verdana"/>
      <family val="2"/>
    </font>
    <font>
      <sz val="12"/>
      <color theme="1"/>
      <name val="Verdana"/>
      <family val="2"/>
    </font>
    <font>
      <b/>
      <sz val="30"/>
      <name val="Calibri"/>
      <family val="2"/>
      <scheme val="minor"/>
    </font>
    <font>
      <sz val="10"/>
      <color theme="1"/>
      <name val="Verdana"/>
      <family val="2"/>
    </font>
    <font>
      <i/>
      <sz val="15"/>
      <color theme="1"/>
      <name val="Calibri"/>
      <family val="2"/>
      <scheme val="minor"/>
    </font>
    <font>
      <b/>
      <sz val="15"/>
      <color theme="1"/>
      <name val="Calibri"/>
      <family val="2"/>
      <scheme val="minor"/>
    </font>
    <font>
      <sz val="15"/>
      <color theme="1"/>
      <name val="Verdana"/>
      <family val="2"/>
    </font>
    <font>
      <b/>
      <i/>
      <sz val="22"/>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6E88"/>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C0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59999389629810485"/>
        <bgColor indexed="64"/>
      </patternFill>
    </fill>
  </fills>
  <borders count="10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6E88"/>
      </left>
      <right style="thin">
        <color rgb="FF006E88"/>
      </right>
      <top/>
      <bottom style="hair">
        <color rgb="FF006E88"/>
      </bottom>
      <diagonal/>
    </border>
    <border>
      <left style="thin">
        <color rgb="FF006E88"/>
      </left>
      <right style="thin">
        <color rgb="FF006E88"/>
      </right>
      <top/>
      <bottom/>
      <diagonal/>
    </border>
    <border>
      <left style="thin">
        <color rgb="FF006E88"/>
      </left>
      <right style="thin">
        <color rgb="FF006E88"/>
      </right>
      <top style="hair">
        <color rgb="FF006E88"/>
      </top>
      <bottom style="hair">
        <color rgb="FF006E88"/>
      </bottom>
      <diagonal/>
    </border>
    <border>
      <left style="thin">
        <color rgb="FF006E88"/>
      </left>
      <right style="thin">
        <color rgb="FF006E88"/>
      </right>
      <top style="thin">
        <color rgb="FF006E88"/>
      </top>
      <bottom style="thin">
        <color rgb="FF006E88"/>
      </bottom>
      <diagonal/>
    </border>
    <border>
      <left style="thin">
        <color rgb="FF006E88"/>
      </left>
      <right style="thin">
        <color rgb="FF006E88"/>
      </right>
      <top style="thin">
        <color rgb="FF006E88"/>
      </top>
      <bottom style="hair">
        <color rgb="FF006E88"/>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theme="0" tint="-0.14999847407452621"/>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thick">
        <color theme="4"/>
      </bottom>
      <diagonal/>
    </border>
    <border>
      <left/>
      <right/>
      <top/>
      <bottom style="hair">
        <color rgb="FF006E88"/>
      </bottom>
      <diagonal/>
    </border>
    <border>
      <left/>
      <right style="thin">
        <color rgb="FF006E88"/>
      </right>
      <top/>
      <bottom style="hair">
        <color rgb="FF006E88"/>
      </bottom>
      <diagonal/>
    </border>
    <border>
      <left/>
      <right style="thin">
        <color rgb="FF006E88"/>
      </right>
      <top/>
      <bottom/>
      <diagonal/>
    </border>
    <border>
      <left/>
      <right style="thin">
        <color rgb="FF006E88"/>
      </right>
      <top style="hair">
        <color rgb="FF006E88"/>
      </top>
      <bottom style="hair">
        <color rgb="FF006E88"/>
      </bottom>
      <diagonal/>
    </border>
    <border>
      <left/>
      <right style="thin">
        <color rgb="FF006E88"/>
      </right>
      <top style="thin">
        <color rgb="FF006E88"/>
      </top>
      <bottom style="hair">
        <color rgb="FF006E88"/>
      </bottom>
      <diagonal/>
    </border>
    <border>
      <left style="medium">
        <color indexed="64"/>
      </left>
      <right style="thin">
        <color rgb="FF006E88"/>
      </right>
      <top style="medium">
        <color indexed="64"/>
      </top>
      <bottom style="thin">
        <color rgb="FF006E88"/>
      </bottom>
      <diagonal/>
    </border>
    <border>
      <left/>
      <right style="thin">
        <color rgb="FF006E88"/>
      </right>
      <top style="medium">
        <color indexed="64"/>
      </top>
      <bottom style="thin">
        <color rgb="FF006E88"/>
      </bottom>
      <diagonal/>
    </border>
    <border>
      <left style="thin">
        <color rgb="FF006E88"/>
      </left>
      <right style="thin">
        <color rgb="FF006E88"/>
      </right>
      <top style="medium">
        <color indexed="64"/>
      </top>
      <bottom style="thin">
        <color rgb="FF006E88"/>
      </bottom>
      <diagonal/>
    </border>
    <border>
      <left style="medium">
        <color indexed="64"/>
      </left>
      <right style="thin">
        <color rgb="FF006E88"/>
      </right>
      <top/>
      <bottom/>
      <diagonal/>
    </border>
    <border>
      <left style="thin">
        <color rgb="FF006E88"/>
      </left>
      <right style="medium">
        <color indexed="64"/>
      </right>
      <top/>
      <bottom/>
      <diagonal/>
    </border>
    <border>
      <left style="medium">
        <color indexed="64"/>
      </left>
      <right style="thin">
        <color rgb="FF006E88"/>
      </right>
      <top style="hair">
        <color rgb="FF006E88"/>
      </top>
      <bottom style="hair">
        <color rgb="FF006E88"/>
      </bottom>
      <diagonal/>
    </border>
    <border>
      <left style="thin">
        <color rgb="FF006E88"/>
      </left>
      <right style="medium">
        <color indexed="64"/>
      </right>
      <top style="hair">
        <color rgb="FF006E88"/>
      </top>
      <bottom style="hair">
        <color rgb="FF006E88"/>
      </bottom>
      <diagonal/>
    </border>
    <border>
      <left style="medium">
        <color indexed="64"/>
      </left>
      <right style="thin">
        <color rgb="FF006E88"/>
      </right>
      <top style="hair">
        <color rgb="FF006E88"/>
      </top>
      <bottom style="medium">
        <color indexed="64"/>
      </bottom>
      <diagonal/>
    </border>
    <border>
      <left/>
      <right style="thin">
        <color rgb="FF006E88"/>
      </right>
      <top/>
      <bottom style="medium">
        <color indexed="64"/>
      </bottom>
      <diagonal/>
    </border>
    <border>
      <left style="thin">
        <color rgb="FF006E88"/>
      </left>
      <right style="thin">
        <color rgb="FF006E88"/>
      </right>
      <top/>
      <bottom style="medium">
        <color indexed="64"/>
      </bottom>
      <diagonal/>
    </border>
    <border>
      <left style="thin">
        <color rgb="FF006E88"/>
      </left>
      <right style="thin">
        <color rgb="FF006E88"/>
      </right>
      <top style="hair">
        <color rgb="FF006E88"/>
      </top>
      <bottom style="medium">
        <color indexed="64"/>
      </bottom>
      <diagonal/>
    </border>
    <border>
      <left style="thin">
        <color rgb="FF006E88"/>
      </left>
      <right style="medium">
        <color indexed="64"/>
      </right>
      <top/>
      <bottom style="medium">
        <color indexed="64"/>
      </bottom>
      <diagonal/>
    </border>
    <border>
      <left style="medium">
        <color indexed="64"/>
      </left>
      <right style="thin">
        <color rgb="FF006E88"/>
      </right>
      <top/>
      <bottom style="medium">
        <color indexed="64"/>
      </bottom>
      <diagonal/>
    </border>
    <border>
      <left/>
      <right style="thin">
        <color rgb="FF006E88"/>
      </right>
      <top style="hair">
        <color rgb="FF006E88"/>
      </top>
      <bottom style="medium">
        <color indexed="64"/>
      </bottom>
      <diagonal/>
    </border>
    <border>
      <left style="medium">
        <color indexed="64"/>
      </left>
      <right style="thin">
        <color rgb="FF006E88"/>
      </right>
      <top style="medium">
        <color indexed="64"/>
      </top>
      <bottom/>
      <diagonal/>
    </border>
    <border>
      <left/>
      <right style="thin">
        <color rgb="FF006E88"/>
      </right>
      <top style="medium">
        <color indexed="64"/>
      </top>
      <bottom/>
      <diagonal/>
    </border>
    <border>
      <left style="thin">
        <color rgb="FF006E88"/>
      </left>
      <right style="thin">
        <color rgb="FF006E88"/>
      </right>
      <top style="medium">
        <color indexed="64"/>
      </top>
      <bottom/>
      <diagonal/>
    </border>
    <border>
      <left style="medium">
        <color indexed="64"/>
      </left>
      <right style="thin">
        <color rgb="FF006E88"/>
      </right>
      <top style="thin">
        <color rgb="FF006E88"/>
      </top>
      <bottom style="hair">
        <color rgb="FF006E88"/>
      </bottom>
      <diagonal/>
    </border>
    <border>
      <left style="medium">
        <color indexed="64"/>
      </left>
      <right/>
      <top/>
      <bottom style="hair">
        <color rgb="FF006E88"/>
      </bottom>
      <diagonal/>
    </border>
    <border>
      <left style="medium">
        <color indexed="64"/>
      </left>
      <right style="thin">
        <color rgb="FF006E88"/>
      </right>
      <top style="medium">
        <color indexed="64"/>
      </top>
      <bottom style="medium">
        <color indexed="64"/>
      </bottom>
      <diagonal/>
    </border>
    <border>
      <left style="thin">
        <color rgb="FF006E88"/>
      </left>
      <right style="thin">
        <color rgb="FF006E88"/>
      </right>
      <top style="medium">
        <color indexed="64"/>
      </top>
      <bottom style="medium">
        <color indexed="64"/>
      </bottom>
      <diagonal/>
    </border>
    <border>
      <left style="medium">
        <color indexed="64"/>
      </left>
      <right style="thin">
        <color rgb="FF006E88"/>
      </right>
      <top style="thin">
        <color rgb="FF006E88"/>
      </top>
      <bottom style="thin">
        <color rgb="FF006E88"/>
      </bottom>
      <diagonal/>
    </border>
    <border>
      <left style="medium">
        <color indexed="64"/>
      </left>
      <right style="medium">
        <color indexed="64"/>
      </right>
      <top style="medium">
        <color indexed="64"/>
      </top>
      <bottom/>
      <diagonal/>
    </border>
    <border>
      <left style="thin">
        <color rgb="FF006E88"/>
      </left>
      <right/>
      <top style="medium">
        <color indexed="64"/>
      </top>
      <bottom/>
      <diagonal/>
    </border>
    <border>
      <left style="thin">
        <color rgb="FF006E88"/>
      </left>
      <right/>
      <top style="medium">
        <color indexed="64"/>
      </top>
      <bottom style="thin">
        <color rgb="FF006E88"/>
      </bottom>
      <diagonal/>
    </border>
    <border>
      <left style="thin">
        <color rgb="FF006E88"/>
      </left>
      <right/>
      <top/>
      <bottom/>
      <diagonal/>
    </border>
    <border>
      <left style="thin">
        <color rgb="FF006E88"/>
      </left>
      <right/>
      <top style="hair">
        <color rgb="FF006E88"/>
      </top>
      <bottom style="hair">
        <color rgb="FF006E88"/>
      </bottom>
      <diagonal/>
    </border>
    <border>
      <left style="thin">
        <color rgb="FF006E88"/>
      </left>
      <right/>
      <top style="hair">
        <color rgb="FF006E88"/>
      </top>
      <bottom style="medium">
        <color indexed="64"/>
      </bottom>
      <diagonal/>
    </border>
    <border>
      <left style="thin">
        <color rgb="FF006E88"/>
      </left>
      <right/>
      <top/>
      <bottom style="medium">
        <color indexed="64"/>
      </bottom>
      <diagonal/>
    </border>
    <border>
      <left style="thin">
        <color rgb="FF006E88"/>
      </left>
      <right/>
      <top/>
      <bottom style="hair">
        <color rgb="FF006E88"/>
      </bottom>
      <diagonal/>
    </border>
    <border>
      <left style="thin">
        <color rgb="FF006E88"/>
      </left>
      <right/>
      <top style="thin">
        <color rgb="FF006E88"/>
      </top>
      <bottom style="hair">
        <color rgb="FF006E88"/>
      </bottom>
      <diagonal/>
    </border>
    <border>
      <left style="medium">
        <color indexed="64"/>
      </left>
      <right style="medium">
        <color indexed="64"/>
      </right>
      <top style="medium">
        <color indexed="64"/>
      </top>
      <bottom style="thin">
        <color rgb="FF006E88"/>
      </bottom>
      <diagonal/>
    </border>
    <border>
      <left style="medium">
        <color indexed="64"/>
      </left>
      <right style="medium">
        <color indexed="64"/>
      </right>
      <top style="hair">
        <color rgb="FF006E88"/>
      </top>
      <bottom style="hair">
        <color rgb="FF006E88"/>
      </bottom>
      <diagonal/>
    </border>
    <border>
      <left style="medium">
        <color indexed="64"/>
      </left>
      <right style="medium">
        <color indexed="64"/>
      </right>
      <top/>
      <bottom style="medium">
        <color indexed="64"/>
      </bottom>
      <diagonal/>
    </border>
    <border>
      <left style="medium">
        <color indexed="64"/>
      </left>
      <right style="medium">
        <color indexed="64"/>
      </right>
      <top style="hair">
        <color rgb="FF006E88"/>
      </top>
      <bottom style="medium">
        <color indexed="64"/>
      </bottom>
      <diagonal/>
    </border>
    <border>
      <left style="medium">
        <color indexed="64"/>
      </left>
      <right style="medium">
        <color indexed="64"/>
      </right>
      <top style="thin">
        <color rgb="FF006E88"/>
      </top>
      <bottom style="hair">
        <color rgb="FF006E88"/>
      </bottom>
      <diagonal/>
    </border>
    <border>
      <left style="thin">
        <color rgb="FF006E88"/>
      </left>
      <right/>
      <top style="thin">
        <color rgb="FF006E88"/>
      </top>
      <bottom style="thin">
        <color rgb="FF006E88"/>
      </bottom>
      <diagonal/>
    </border>
    <border>
      <left style="thin">
        <color rgb="FF006E88"/>
      </left>
      <right/>
      <top style="medium">
        <color indexed="64"/>
      </top>
      <bottom style="medium">
        <color indexed="64"/>
      </bottom>
      <diagonal/>
    </border>
    <border>
      <left style="medium">
        <color indexed="64"/>
      </left>
      <right style="medium">
        <color indexed="64"/>
      </right>
      <top style="thin">
        <color rgb="FF006E88"/>
      </top>
      <bottom style="thin">
        <color rgb="FF006E88"/>
      </bottom>
      <diagonal/>
    </border>
    <border>
      <left style="medium">
        <color indexed="64"/>
      </left>
      <right/>
      <top style="medium">
        <color indexed="64"/>
      </top>
      <bottom style="thin">
        <color rgb="FF006E88"/>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8" fillId="0" borderId="0"/>
    <xf numFmtId="0" fontId="23" fillId="0" borderId="36" applyNumberFormat="0" applyFill="0" applyAlignment="0" applyProtection="0"/>
    <xf numFmtId="164" fontId="1" fillId="0" borderId="0" applyFont="0" applyFill="0" applyBorder="0" applyAlignment="0" applyProtection="0"/>
  </cellStyleXfs>
  <cellXfs count="358">
    <xf numFmtId="0" fontId="0" fillId="0" borderId="0" xfId="0"/>
    <xf numFmtId="0" fontId="2" fillId="0" borderId="0" xfId="0" applyFont="1" applyAlignment="1">
      <alignment wrapText="1"/>
    </xf>
    <xf numFmtId="0" fontId="2" fillId="0" borderId="0" xfId="0" applyFont="1"/>
    <xf numFmtId="0" fontId="4" fillId="0" borderId="0" xfId="0" applyFont="1"/>
    <xf numFmtId="0" fontId="0" fillId="0" borderId="0" xfId="0" applyAlignment="1">
      <alignment wrapText="1"/>
    </xf>
    <xf numFmtId="0" fontId="4" fillId="0" borderId="0" xfId="0" applyFont="1" applyAlignment="1">
      <alignment wrapText="1"/>
    </xf>
    <xf numFmtId="0" fontId="2" fillId="0" borderId="0" xfId="0" applyFont="1" applyAlignment="1">
      <alignment horizontal="center"/>
    </xf>
    <xf numFmtId="3" fontId="6" fillId="0" borderId="16" xfId="0" applyNumberFormat="1" applyFont="1" applyBorder="1" applyProtection="1">
      <protection locked="0"/>
    </xf>
    <xf numFmtId="3" fontId="6" fillId="0" borderId="17" xfId="0" applyNumberFormat="1" applyFont="1" applyBorder="1" applyProtection="1">
      <protection locked="0"/>
    </xf>
    <xf numFmtId="3" fontId="6" fillId="0" borderId="18" xfId="0" applyNumberFormat="1" applyFont="1" applyBorder="1" applyProtection="1">
      <protection locked="0"/>
    </xf>
    <xf numFmtId="3" fontId="5" fillId="4" borderId="19" xfId="0" applyNumberFormat="1" applyFont="1" applyFill="1" applyBorder="1"/>
    <xf numFmtId="3" fontId="5" fillId="4" borderId="17" xfId="0" applyNumberFormat="1" applyFont="1" applyFill="1" applyBorder="1"/>
    <xf numFmtId="3" fontId="17" fillId="0" borderId="20" xfId="0" applyNumberFormat="1" applyFont="1" applyBorder="1" applyProtection="1">
      <protection locked="0"/>
    </xf>
    <xf numFmtId="0" fontId="18" fillId="0" borderId="0" xfId="0" applyFont="1"/>
    <xf numFmtId="0" fontId="5" fillId="2" borderId="21" xfId="0" applyFont="1" applyFill="1" applyBorder="1"/>
    <xf numFmtId="0" fontId="5" fillId="2" borderId="1" xfId="0" applyFont="1" applyFill="1" applyBorder="1"/>
    <xf numFmtId="165" fontId="5" fillId="2" borderId="1" xfId="0" applyNumberFormat="1" applyFont="1" applyFill="1" applyBorder="1"/>
    <xf numFmtId="0" fontId="6" fillId="2" borderId="1" xfId="0" applyFont="1" applyFill="1" applyBorder="1" applyAlignment="1">
      <alignment vertical="top" wrapText="1"/>
    </xf>
    <xf numFmtId="0" fontId="6" fillId="2" borderId="22" xfId="0" applyFont="1" applyFill="1" applyBorder="1" applyAlignment="1">
      <alignment vertical="top" wrapText="1"/>
    </xf>
    <xf numFmtId="0" fontId="4" fillId="0" borderId="0" xfId="0" applyFont="1" applyAlignment="1">
      <alignment textRotation="90"/>
    </xf>
    <xf numFmtId="0" fontId="13" fillId="0" borderId="0" xfId="0" applyFont="1" applyAlignment="1">
      <alignment wrapText="1"/>
    </xf>
    <xf numFmtId="0" fontId="0" fillId="0" borderId="27" xfId="0" applyBorder="1"/>
    <xf numFmtId="0" fontId="0" fillId="0" borderId="0" xfId="0" applyAlignment="1">
      <alignment vertical="center"/>
    </xf>
    <xf numFmtId="3" fontId="6" fillId="9" borderId="17" xfId="0" applyNumberFormat="1" applyFont="1" applyFill="1" applyBorder="1"/>
    <xf numFmtId="3" fontId="6" fillId="9" borderId="18" xfId="0" applyNumberFormat="1" applyFont="1" applyFill="1" applyBorder="1"/>
    <xf numFmtId="0" fontId="0" fillId="0" borderId="0" xfId="0" quotePrefix="1"/>
    <xf numFmtId="0" fontId="21" fillId="0" borderId="0" xfId="0" applyFont="1" applyAlignment="1">
      <alignment horizontal="center" vertical="top"/>
    </xf>
    <xf numFmtId="49" fontId="27" fillId="3" borderId="0" xfId="0" quotePrefix="1" applyNumberFormat="1" applyFont="1" applyFill="1" applyAlignment="1">
      <alignment vertical="top" wrapText="1"/>
    </xf>
    <xf numFmtId="49" fontId="8" fillId="3" borderId="0" xfId="0" quotePrefix="1" applyNumberFormat="1" applyFont="1" applyFill="1" applyAlignment="1">
      <alignment horizontal="right" vertical="top" wrapText="1"/>
    </xf>
    <xf numFmtId="0" fontId="0" fillId="0" borderId="0" xfId="0" applyAlignment="1">
      <alignment vertical="top"/>
    </xf>
    <xf numFmtId="0" fontId="33" fillId="0" borderId="0" xfId="0" applyFont="1"/>
    <xf numFmtId="0" fontId="6" fillId="0" borderId="39" xfId="0" applyFont="1" applyBorder="1" applyAlignment="1" applyProtection="1">
      <alignment wrapText="1"/>
      <protection locked="0"/>
    </xf>
    <xf numFmtId="0" fontId="6" fillId="0" borderId="40" xfId="0" applyFont="1" applyBorder="1" applyAlignment="1" applyProtection="1">
      <alignment wrapText="1"/>
      <protection locked="0"/>
    </xf>
    <xf numFmtId="0" fontId="6" fillId="0" borderId="38" xfId="0" applyFont="1" applyBorder="1" applyAlignment="1" applyProtection="1">
      <alignment wrapText="1"/>
      <protection locked="0"/>
    </xf>
    <xf numFmtId="0" fontId="5" fillId="4" borderId="39" xfId="0" applyFont="1" applyFill="1" applyBorder="1" applyAlignment="1">
      <alignment wrapText="1"/>
    </xf>
    <xf numFmtId="0" fontId="6" fillId="0" borderId="41" xfId="0" applyFont="1" applyBorder="1" applyAlignment="1" applyProtection="1">
      <alignment wrapText="1"/>
      <protection locked="0"/>
    </xf>
    <xf numFmtId="0" fontId="5" fillId="2" borderId="42" xfId="0" applyFont="1" applyFill="1" applyBorder="1" applyAlignment="1">
      <alignment wrapText="1"/>
    </xf>
    <xf numFmtId="3" fontId="5" fillId="2" borderId="44" xfId="0" applyNumberFormat="1" applyFont="1" applyFill="1" applyBorder="1"/>
    <xf numFmtId="0" fontId="6" fillId="0" borderId="49" xfId="0" applyFont="1" applyBorder="1" applyAlignment="1" applyProtection="1">
      <alignment wrapText="1"/>
      <protection locked="0"/>
    </xf>
    <xf numFmtId="0" fontId="6" fillId="0" borderId="50" xfId="0" applyFont="1" applyBorder="1" applyAlignment="1" applyProtection="1">
      <alignment wrapText="1"/>
      <protection locked="0"/>
    </xf>
    <xf numFmtId="3" fontId="6" fillId="0" borderId="51" xfId="0" applyNumberFormat="1" applyFont="1" applyBorder="1" applyProtection="1">
      <protection locked="0"/>
    </xf>
    <xf numFmtId="3" fontId="6" fillId="0" borderId="52" xfId="0" applyNumberFormat="1" applyFont="1" applyBorder="1" applyProtection="1">
      <protection locked="0"/>
    </xf>
    <xf numFmtId="0" fontId="6" fillId="0" borderId="47" xfId="0" applyFont="1" applyBorder="1" applyAlignment="1" applyProtection="1">
      <alignment wrapText="1"/>
      <protection locked="0"/>
    </xf>
    <xf numFmtId="0" fontId="6" fillId="0" borderId="54" xfId="0" applyFont="1" applyBorder="1" applyAlignment="1" applyProtection="1">
      <alignment wrapText="1"/>
      <protection locked="0"/>
    </xf>
    <xf numFmtId="0" fontId="6" fillId="0" borderId="55" xfId="0" applyFont="1" applyBorder="1" applyAlignment="1" applyProtection="1">
      <alignment wrapText="1"/>
      <protection locked="0"/>
    </xf>
    <xf numFmtId="0" fontId="5" fillId="8" borderId="42" xfId="0" applyFont="1" applyFill="1" applyBorder="1" applyAlignment="1">
      <alignment wrapText="1"/>
    </xf>
    <xf numFmtId="3" fontId="5" fillId="8" borderId="44" xfId="0" applyNumberFormat="1" applyFont="1" applyFill="1" applyBorder="1"/>
    <xf numFmtId="0" fontId="6" fillId="0" borderId="45" xfId="0" applyFont="1" applyBorder="1" applyAlignment="1" applyProtection="1">
      <alignment wrapText="1"/>
      <protection locked="0"/>
    </xf>
    <xf numFmtId="0" fontId="16" fillId="5" borderId="39" xfId="0" applyFont="1" applyFill="1" applyBorder="1" applyAlignment="1">
      <alignment wrapText="1"/>
    </xf>
    <xf numFmtId="3" fontId="16" fillId="5" borderId="17" xfId="0" applyNumberFormat="1" applyFont="1" applyFill="1" applyBorder="1"/>
    <xf numFmtId="0" fontId="16" fillId="5" borderId="56" xfId="0" applyFont="1" applyFill="1" applyBorder="1" applyAlignment="1">
      <alignment wrapText="1"/>
    </xf>
    <xf numFmtId="0" fontId="16" fillId="5" borderId="57" xfId="0" applyFont="1" applyFill="1" applyBorder="1" applyAlignment="1">
      <alignment wrapText="1"/>
    </xf>
    <xf numFmtId="3" fontId="16" fillId="5" borderId="58" xfId="0" applyNumberFormat="1" applyFont="1" applyFill="1" applyBorder="1"/>
    <xf numFmtId="0" fontId="5" fillId="4" borderId="45" xfId="0" applyFont="1" applyFill="1" applyBorder="1" applyAlignment="1">
      <alignment wrapText="1"/>
    </xf>
    <xf numFmtId="0" fontId="6" fillId="0" borderId="59" xfId="0" applyFont="1" applyBorder="1" applyAlignment="1" applyProtection="1">
      <alignment wrapText="1"/>
      <protection locked="0"/>
    </xf>
    <xf numFmtId="3" fontId="17" fillId="0" borderId="51" xfId="0" applyNumberFormat="1" applyFont="1" applyBorder="1" applyProtection="1">
      <protection locked="0"/>
    </xf>
    <xf numFmtId="0" fontId="5" fillId="4" borderId="56" xfId="0" applyFont="1" applyFill="1" applyBorder="1" applyAlignment="1">
      <alignment wrapText="1"/>
    </xf>
    <xf numFmtId="0" fontId="5" fillId="4" borderId="57" xfId="0" applyFont="1" applyFill="1" applyBorder="1" applyAlignment="1">
      <alignment wrapText="1"/>
    </xf>
    <xf numFmtId="3" fontId="5" fillId="4" borderId="58" xfId="0" applyNumberFormat="1" applyFont="1" applyFill="1" applyBorder="1"/>
    <xf numFmtId="0" fontId="5" fillId="4" borderId="42" xfId="0" applyFont="1" applyFill="1" applyBorder="1" applyAlignment="1">
      <alignment wrapText="1"/>
    </xf>
    <xf numFmtId="3" fontId="5" fillId="4" borderId="44" xfId="0" applyNumberFormat="1" applyFont="1" applyFill="1" applyBorder="1"/>
    <xf numFmtId="0" fontId="2" fillId="12" borderId="58" xfId="0" applyFont="1" applyFill="1" applyBorder="1" applyAlignment="1" applyProtection="1">
      <alignment horizontal="right"/>
      <protection locked="0"/>
    </xf>
    <xf numFmtId="0" fontId="16" fillId="5" borderId="45" xfId="0" applyFont="1" applyFill="1" applyBorder="1" applyAlignment="1">
      <alignment wrapText="1"/>
    </xf>
    <xf numFmtId="0" fontId="6" fillId="0" borderId="45" xfId="0" applyFont="1" applyBorder="1" applyProtection="1">
      <protection locked="0"/>
    </xf>
    <xf numFmtId="0" fontId="6" fillId="0" borderId="47" xfId="0" applyFont="1" applyBorder="1" applyProtection="1">
      <protection locked="0"/>
    </xf>
    <xf numFmtId="0" fontId="5" fillId="4" borderId="63" xfId="0" applyFont="1" applyFill="1" applyBorder="1"/>
    <xf numFmtId="0" fontId="6" fillId="9" borderId="45" xfId="0" applyFont="1" applyFill="1" applyBorder="1"/>
    <xf numFmtId="0" fontId="6" fillId="9" borderId="47" xfId="0" applyFont="1" applyFill="1" applyBorder="1"/>
    <xf numFmtId="0" fontId="2" fillId="12" borderId="56" xfId="0" applyFont="1" applyFill="1" applyBorder="1" applyAlignment="1">
      <alignment horizontal="left"/>
    </xf>
    <xf numFmtId="0" fontId="5" fillId="4" borderId="56" xfId="0" applyFont="1" applyFill="1" applyBorder="1"/>
    <xf numFmtId="0" fontId="6" fillId="9" borderId="49" xfId="0" applyFont="1" applyFill="1" applyBorder="1"/>
    <xf numFmtId="3" fontId="6" fillId="9" borderId="52" xfId="0" applyNumberFormat="1" applyFont="1" applyFill="1" applyBorder="1"/>
    <xf numFmtId="0" fontId="5" fillId="4" borderId="42" xfId="0" applyFont="1" applyFill="1" applyBorder="1"/>
    <xf numFmtId="0" fontId="16" fillId="5" borderId="61" xfId="0" applyFont="1" applyFill="1" applyBorder="1"/>
    <xf numFmtId="3" fontId="16" fillId="5" borderId="62" xfId="0" applyNumberFormat="1" applyFont="1" applyFill="1" applyBorder="1"/>
    <xf numFmtId="49" fontId="27" fillId="0" borderId="0" xfId="0" quotePrefix="1" applyNumberFormat="1" applyFont="1" applyAlignment="1">
      <alignment vertical="top" wrapText="1"/>
    </xf>
    <xf numFmtId="0" fontId="2" fillId="12" borderId="65" xfId="0" applyFont="1" applyFill="1" applyBorder="1" applyAlignment="1" applyProtection="1">
      <alignment horizontal="right"/>
      <protection locked="0"/>
    </xf>
    <xf numFmtId="3" fontId="5" fillId="2" borderId="66" xfId="0" applyNumberFormat="1" applyFont="1" applyFill="1" applyBorder="1"/>
    <xf numFmtId="3" fontId="6" fillId="0" borderId="67" xfId="0" applyNumberFormat="1" applyFont="1" applyBorder="1" applyProtection="1">
      <protection locked="0"/>
    </xf>
    <xf numFmtId="3" fontId="6" fillId="0" borderId="68" xfId="0" applyNumberFormat="1" applyFont="1" applyBorder="1" applyProtection="1">
      <protection locked="0"/>
    </xf>
    <xf numFmtId="3" fontId="6" fillId="0" borderId="69" xfId="0" applyNumberFormat="1" applyFont="1" applyBorder="1" applyProtection="1">
      <protection locked="0"/>
    </xf>
    <xf numFmtId="3" fontId="6" fillId="0" borderId="70" xfId="0" applyNumberFormat="1" applyFont="1" applyBorder="1" applyProtection="1">
      <protection locked="0"/>
    </xf>
    <xf numFmtId="3" fontId="6" fillId="0" borderId="71" xfId="0" applyNumberFormat="1" applyFont="1" applyBorder="1" applyProtection="1">
      <protection locked="0"/>
    </xf>
    <xf numFmtId="3" fontId="5" fillId="8" borderId="66" xfId="0" applyNumberFormat="1" applyFont="1" applyFill="1" applyBorder="1"/>
    <xf numFmtId="3" fontId="16" fillId="5" borderId="65" xfId="0" applyNumberFormat="1" applyFont="1" applyFill="1" applyBorder="1"/>
    <xf numFmtId="3" fontId="5" fillId="4" borderId="67" xfId="0" applyNumberFormat="1" applyFont="1" applyFill="1" applyBorder="1"/>
    <xf numFmtId="3" fontId="17" fillId="0" borderId="72" xfId="0" applyNumberFormat="1" applyFont="1" applyBorder="1" applyProtection="1">
      <protection locked="0"/>
    </xf>
    <xf numFmtId="3" fontId="17" fillId="0" borderId="70" xfId="0" applyNumberFormat="1" applyFont="1" applyBorder="1" applyProtection="1">
      <protection locked="0"/>
    </xf>
    <xf numFmtId="3" fontId="16" fillId="5" borderId="67" xfId="0" applyNumberFormat="1" applyFont="1" applyFill="1" applyBorder="1"/>
    <xf numFmtId="3" fontId="5" fillId="4" borderId="65" xfId="0" applyNumberFormat="1" applyFont="1" applyFill="1" applyBorder="1"/>
    <xf numFmtId="3" fontId="5" fillId="4" borderId="66" xfId="0" applyNumberFormat="1" applyFont="1" applyFill="1" applyBorder="1"/>
    <xf numFmtId="0" fontId="2" fillId="12" borderId="64" xfId="0" applyFont="1" applyFill="1" applyBorder="1" applyAlignment="1">
      <alignment horizontal="right"/>
    </xf>
    <xf numFmtId="3" fontId="5" fillId="2" borderId="73" xfId="0" applyNumberFormat="1" applyFont="1" applyFill="1" applyBorder="1"/>
    <xf numFmtId="3" fontId="6" fillId="3" borderId="35" xfId="0" applyNumberFormat="1" applyFont="1" applyFill="1" applyBorder="1"/>
    <xf numFmtId="3" fontId="6" fillId="3" borderId="74" xfId="0" applyNumberFormat="1" applyFont="1" applyFill="1" applyBorder="1"/>
    <xf numFmtId="3" fontId="6" fillId="3" borderId="75" xfId="0" applyNumberFormat="1" applyFont="1" applyFill="1" applyBorder="1"/>
    <xf numFmtId="3" fontId="6" fillId="3" borderId="76" xfId="0" applyNumberFormat="1" applyFont="1" applyFill="1" applyBorder="1"/>
    <xf numFmtId="3" fontId="5" fillId="8" borderId="73" xfId="0" applyNumberFormat="1" applyFont="1" applyFill="1" applyBorder="1"/>
    <xf numFmtId="3" fontId="16" fillId="5" borderId="64" xfId="0" applyNumberFormat="1" applyFont="1" applyFill="1" applyBorder="1"/>
    <xf numFmtId="3" fontId="5" fillId="4" borderId="35" xfId="0" applyNumberFormat="1" applyFont="1" applyFill="1" applyBorder="1"/>
    <xf numFmtId="3" fontId="6" fillId="3" borderId="77" xfId="0" applyNumberFormat="1" applyFont="1" applyFill="1" applyBorder="1"/>
    <xf numFmtId="3" fontId="16" fillId="5" borderId="35" xfId="0" applyNumberFormat="1" applyFont="1" applyFill="1" applyBorder="1"/>
    <xf numFmtId="3" fontId="5" fillId="4" borderId="64" xfId="0" applyNumberFormat="1" applyFont="1" applyFill="1" applyBorder="1"/>
    <xf numFmtId="3" fontId="5" fillId="4" borderId="73" xfId="0" applyNumberFormat="1" applyFont="1" applyFill="1" applyBorder="1"/>
    <xf numFmtId="3" fontId="5" fillId="4" borderId="78" xfId="0" applyNumberFormat="1" applyFont="1" applyFill="1" applyBorder="1"/>
    <xf numFmtId="3" fontId="6" fillId="9" borderId="67" xfId="0" applyNumberFormat="1" applyFont="1" applyFill="1" applyBorder="1"/>
    <xf numFmtId="3" fontId="6" fillId="9" borderId="68" xfId="0" applyNumberFormat="1" applyFont="1" applyFill="1" applyBorder="1"/>
    <xf numFmtId="3" fontId="6" fillId="9" borderId="69" xfId="0" applyNumberFormat="1" applyFont="1" applyFill="1" applyBorder="1"/>
    <xf numFmtId="3" fontId="16" fillId="5" borderId="79" xfId="0" applyNumberFormat="1" applyFont="1" applyFill="1" applyBorder="1"/>
    <xf numFmtId="3" fontId="5" fillId="4" borderId="80" xfId="0" applyNumberFormat="1" applyFont="1" applyFill="1" applyBorder="1"/>
    <xf numFmtId="3" fontId="16" fillId="5" borderId="6" xfId="0" applyNumberFormat="1" applyFont="1" applyFill="1" applyBorder="1"/>
    <xf numFmtId="0" fontId="21" fillId="0" borderId="10" xfId="0" applyFont="1" applyBorder="1" applyAlignment="1">
      <alignment vertical="center"/>
    </xf>
    <xf numFmtId="0" fontId="22" fillId="0" borderId="12" xfId="0" applyFont="1" applyBorder="1" applyAlignment="1">
      <alignment vertical="center" wrapText="1"/>
    </xf>
    <xf numFmtId="0" fontId="5" fillId="2" borderId="10" xfId="0" applyFont="1" applyFill="1" applyBorder="1"/>
    <xf numFmtId="0" fontId="5" fillId="2" borderId="6" xfId="0" applyFont="1" applyFill="1" applyBorder="1"/>
    <xf numFmtId="165" fontId="11" fillId="0" borderId="2" xfId="0" applyNumberFormat="1" applyFont="1" applyBorder="1" applyProtection="1">
      <protection locked="0"/>
    </xf>
    <xf numFmtId="0" fontId="2" fillId="3" borderId="56" xfId="0" applyFont="1" applyFill="1" applyBorder="1" applyAlignment="1">
      <alignment horizontal="left" wrapText="1"/>
    </xf>
    <xf numFmtId="0" fontId="2" fillId="3" borderId="57" xfId="0" applyFont="1" applyFill="1" applyBorder="1" applyAlignment="1">
      <alignment horizontal="left" wrapText="1"/>
    </xf>
    <xf numFmtId="0" fontId="2" fillId="12" borderId="58" xfId="0" applyFont="1" applyFill="1" applyBorder="1" applyAlignment="1">
      <alignment horizontal="right"/>
    </xf>
    <xf numFmtId="0" fontId="2" fillId="12" borderId="65" xfId="0" applyFont="1" applyFill="1" applyBorder="1" applyAlignment="1">
      <alignment horizontal="right"/>
    </xf>
    <xf numFmtId="3" fontId="32" fillId="3" borderId="75" xfId="0" applyNumberFormat="1" applyFont="1" applyFill="1" applyBorder="1" applyAlignment="1">
      <alignment vertical="center"/>
    </xf>
    <xf numFmtId="3" fontId="6" fillId="0" borderId="20" xfId="0" applyNumberFormat="1" applyFont="1" applyBorder="1" applyProtection="1">
      <protection locked="0"/>
    </xf>
    <xf numFmtId="3" fontId="6" fillId="0" borderId="72" xfId="0" applyNumberFormat="1" applyFont="1" applyBorder="1" applyProtection="1">
      <protection locked="0"/>
    </xf>
    <xf numFmtId="3" fontId="24" fillId="3" borderId="51" xfId="0" applyNumberFormat="1" applyFont="1" applyFill="1" applyBorder="1" applyAlignment="1">
      <alignment vertical="center"/>
    </xf>
    <xf numFmtId="3" fontId="24" fillId="3" borderId="70" xfId="0" applyNumberFormat="1" applyFont="1" applyFill="1" applyBorder="1" applyAlignment="1">
      <alignment vertical="center"/>
    </xf>
    <xf numFmtId="3" fontId="24" fillId="3" borderId="75" xfId="0" applyNumberFormat="1" applyFont="1" applyFill="1" applyBorder="1" applyAlignment="1">
      <alignment vertical="center"/>
    </xf>
    <xf numFmtId="0" fontId="34" fillId="0" borderId="0" xfId="0" applyFont="1"/>
    <xf numFmtId="0" fontId="8" fillId="10" borderId="2" xfId="0" applyFont="1" applyFill="1" applyBorder="1" applyAlignment="1" applyProtection="1">
      <alignment horizontal="center" vertical="center"/>
      <protection locked="0"/>
    </xf>
    <xf numFmtId="0" fontId="26" fillId="0" borderId="0" xfId="0" applyFont="1"/>
    <xf numFmtId="0" fontId="0" fillId="0" borderId="0" xfId="0" applyAlignment="1">
      <alignment horizontal="center"/>
    </xf>
    <xf numFmtId="0" fontId="2" fillId="0" borderId="2" xfId="0" applyFont="1" applyBorder="1"/>
    <xf numFmtId="0" fontId="5" fillId="0" borderId="2" xfId="0" applyFont="1" applyBorder="1" applyAlignment="1">
      <alignment horizontal="center" vertical="top"/>
    </xf>
    <xf numFmtId="0" fontId="5" fillId="0" borderId="2" xfId="0" applyFont="1" applyBorder="1" applyAlignment="1">
      <alignment vertical="top"/>
    </xf>
    <xf numFmtId="0" fontId="6" fillId="0" borderId="0" xfId="0" applyFont="1" applyAlignment="1">
      <alignment vertical="top"/>
    </xf>
    <xf numFmtId="0" fontId="5" fillId="11" borderId="2" xfId="0" applyFont="1" applyFill="1" applyBorder="1" applyAlignment="1">
      <alignment horizontal="center" vertical="top"/>
    </xf>
    <xf numFmtId="0" fontId="5" fillId="11" borderId="2" xfId="0" applyFont="1" applyFill="1" applyBorder="1" applyAlignment="1">
      <alignment vertical="top"/>
    </xf>
    <xf numFmtId="0" fontId="0" fillId="0" borderId="0" xfId="0" applyAlignment="1">
      <alignment horizontal="left" vertical="center"/>
    </xf>
    <xf numFmtId="0" fontId="5" fillId="6" borderId="2" xfId="0" applyFont="1" applyFill="1" applyBorder="1" applyAlignment="1">
      <alignment horizontal="center" vertical="top"/>
    </xf>
    <xf numFmtId="0" fontId="5" fillId="6" borderId="2" xfId="0" applyFont="1" applyFill="1" applyBorder="1" applyAlignment="1">
      <alignment vertical="top"/>
    </xf>
    <xf numFmtId="0" fontId="5" fillId="3" borderId="2" xfId="0" applyFont="1" applyFill="1" applyBorder="1" applyAlignment="1">
      <alignment vertical="top"/>
    </xf>
    <xf numFmtId="0" fontId="6" fillId="0" borderId="2" xfId="0" applyFont="1" applyBorder="1" applyAlignment="1">
      <alignment horizontal="left" vertical="top" indent="1"/>
    </xf>
    <xf numFmtId="165" fontId="5" fillId="2" borderId="22" xfId="0" applyNumberFormat="1" applyFont="1" applyFill="1" applyBorder="1"/>
    <xf numFmtId="165" fontId="6" fillId="4" borderId="29" xfId="0" applyNumberFormat="1" applyFont="1" applyFill="1" applyBorder="1"/>
    <xf numFmtId="165" fontId="6" fillId="4" borderId="25" xfId="0" applyNumberFormat="1" applyFont="1" applyFill="1" applyBorder="1"/>
    <xf numFmtId="165" fontId="6" fillId="4" borderId="26" xfId="0" applyNumberFormat="1" applyFont="1" applyFill="1" applyBorder="1"/>
    <xf numFmtId="0" fontId="6" fillId="4" borderId="28" xfId="0" applyFont="1" applyFill="1" applyBorder="1" applyProtection="1">
      <protection locked="0"/>
    </xf>
    <xf numFmtId="0" fontId="6" fillId="4" borderId="82" xfId="0" applyFont="1" applyFill="1" applyBorder="1" applyProtection="1">
      <protection locked="0"/>
    </xf>
    <xf numFmtId="0" fontId="6" fillId="4" borderId="83" xfId="0" applyFont="1" applyFill="1" applyBorder="1" applyProtection="1">
      <protection locked="0"/>
    </xf>
    <xf numFmtId="165" fontId="6" fillId="4" borderId="84" xfId="0" applyNumberFormat="1" applyFont="1" applyFill="1" applyBorder="1"/>
    <xf numFmtId="49" fontId="6" fillId="0" borderId="29" xfId="0" applyNumberFormat="1" applyFont="1" applyBorder="1" applyProtection="1">
      <protection locked="0"/>
    </xf>
    <xf numFmtId="49" fontId="6" fillId="0" borderId="25" xfId="0" applyNumberFormat="1" applyFont="1" applyBorder="1" applyProtection="1">
      <protection locked="0"/>
    </xf>
    <xf numFmtId="49" fontId="6" fillId="0" borderId="26" xfId="0" applyNumberFormat="1" applyFont="1" applyBorder="1" applyProtection="1">
      <protection locked="0"/>
    </xf>
    <xf numFmtId="0" fontId="5" fillId="2" borderId="43" xfId="0" applyFont="1" applyFill="1" applyBorder="1" applyAlignment="1">
      <alignment wrapText="1"/>
    </xf>
    <xf numFmtId="0" fontId="5" fillId="8" borderId="43" xfId="0" applyFont="1" applyFill="1" applyBorder="1" applyAlignment="1">
      <alignment wrapText="1"/>
    </xf>
    <xf numFmtId="0" fontId="5" fillId="4" borderId="43" xfId="0" applyFont="1" applyFill="1" applyBorder="1" applyAlignment="1">
      <alignment wrapText="1"/>
    </xf>
    <xf numFmtId="49" fontId="9" fillId="3" borderId="0" xfId="0" quotePrefix="1" applyNumberFormat="1" applyFont="1" applyFill="1" applyAlignment="1">
      <alignment horizontal="left" vertical="top" wrapText="1" indent="1"/>
    </xf>
    <xf numFmtId="0" fontId="6" fillId="0" borderId="25" xfId="4" applyNumberFormat="1" applyFont="1" applyFill="1" applyBorder="1" applyAlignment="1" applyProtection="1">
      <alignment horizontal="left"/>
      <protection locked="0"/>
    </xf>
    <xf numFmtId="49" fontId="37" fillId="3" borderId="0" xfId="0" quotePrefix="1" applyNumberFormat="1" applyFont="1" applyFill="1" applyAlignment="1">
      <alignment vertical="center" wrapText="1"/>
    </xf>
    <xf numFmtId="0" fontId="39" fillId="0" borderId="0" xfId="0" applyFont="1" applyAlignment="1">
      <alignment vertical="center"/>
    </xf>
    <xf numFmtId="0" fontId="38" fillId="0" borderId="0" xfId="0" applyFont="1" applyAlignment="1">
      <alignment vertical="center"/>
    </xf>
    <xf numFmtId="0" fontId="38" fillId="0" borderId="0" xfId="0" applyFont="1" applyAlignment="1">
      <alignment vertical="center" wrapText="1"/>
    </xf>
    <xf numFmtId="10" fontId="6" fillId="3" borderId="46" xfId="1" applyNumberFormat="1" applyFont="1" applyFill="1" applyBorder="1" applyAlignment="1" applyProtection="1">
      <alignment horizontal="right"/>
    </xf>
    <xf numFmtId="10" fontId="6" fillId="3" borderId="48" xfId="1" applyNumberFormat="1" applyFont="1" applyFill="1" applyBorder="1" applyAlignment="1" applyProtection="1">
      <alignment horizontal="right"/>
    </xf>
    <xf numFmtId="10" fontId="6" fillId="3" borderId="53" xfId="1" applyNumberFormat="1" applyFont="1" applyFill="1" applyBorder="1" applyAlignment="1" applyProtection="1">
      <alignment horizontal="right"/>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7" fillId="0" borderId="45" xfId="0" applyFont="1" applyBorder="1" applyAlignment="1">
      <alignment wrapText="1"/>
    </xf>
    <xf numFmtId="0" fontId="7" fillId="0" borderId="39" xfId="0" applyFont="1" applyBorder="1" applyAlignment="1">
      <alignment wrapText="1"/>
    </xf>
    <xf numFmtId="3" fontId="6" fillId="0" borderId="17" xfId="0" applyNumberFormat="1" applyFont="1" applyBorder="1"/>
    <xf numFmtId="3" fontId="6" fillId="0" borderId="67" xfId="0" applyNumberFormat="1" applyFont="1" applyBorder="1"/>
    <xf numFmtId="0" fontId="6" fillId="0" borderId="45" xfId="0" applyFont="1" applyBorder="1"/>
    <xf numFmtId="0" fontId="7" fillId="0" borderId="47" xfId="0" applyFont="1" applyBorder="1" applyAlignment="1">
      <alignment wrapText="1"/>
    </xf>
    <xf numFmtId="0" fontId="7" fillId="0" borderId="40" xfId="0" applyFont="1" applyBorder="1" applyAlignment="1">
      <alignment wrapText="1"/>
    </xf>
    <xf numFmtId="3" fontId="6" fillId="0" borderId="18" xfId="0" applyNumberFormat="1" applyFont="1" applyBorder="1"/>
    <xf numFmtId="3" fontId="6" fillId="0" borderId="68" xfId="0" applyNumberFormat="1" applyFont="1" applyBorder="1"/>
    <xf numFmtId="0" fontId="6" fillId="0" borderId="47" xfId="0" applyFont="1" applyBorder="1"/>
    <xf numFmtId="0" fontId="6" fillId="0" borderId="49" xfId="0" applyFont="1" applyBorder="1" applyAlignment="1">
      <alignment wrapText="1"/>
    </xf>
    <xf numFmtId="0" fontId="6" fillId="0" borderId="50" xfId="0" applyFont="1" applyBorder="1" applyAlignment="1">
      <alignment wrapText="1"/>
    </xf>
    <xf numFmtId="3" fontId="6" fillId="0" borderId="51" xfId="0" applyNumberFormat="1" applyFont="1" applyBorder="1"/>
    <xf numFmtId="3" fontId="6" fillId="0" borderId="52" xfId="0" applyNumberFormat="1" applyFont="1" applyBorder="1"/>
    <xf numFmtId="3" fontId="6" fillId="0" borderId="69" xfId="0" applyNumberFormat="1" applyFont="1" applyBorder="1"/>
    <xf numFmtId="0" fontId="6" fillId="0" borderId="47" xfId="0" applyFont="1" applyBorder="1" applyAlignment="1">
      <alignment wrapText="1"/>
    </xf>
    <xf numFmtId="0" fontId="6" fillId="0" borderId="40" xfId="0" applyFont="1" applyBorder="1" applyAlignment="1">
      <alignment wrapText="1"/>
    </xf>
    <xf numFmtId="0" fontId="6" fillId="0" borderId="54" xfId="0" applyFont="1" applyBorder="1" applyAlignment="1">
      <alignment wrapText="1"/>
    </xf>
    <xf numFmtId="3" fontId="6" fillId="0" borderId="70" xfId="0" applyNumberFormat="1" applyFont="1" applyBorder="1"/>
    <xf numFmtId="0" fontId="7" fillId="0" borderId="38" xfId="0" applyFont="1" applyBorder="1" applyAlignment="1">
      <alignment wrapText="1"/>
    </xf>
    <xf numFmtId="3" fontId="6" fillId="0" borderId="16" xfId="0" applyNumberFormat="1" applyFont="1" applyBorder="1"/>
    <xf numFmtId="3" fontId="6" fillId="0" borderId="71" xfId="0" applyNumberFormat="1" applyFont="1" applyBorder="1"/>
    <xf numFmtId="0" fontId="6" fillId="0" borderId="38" xfId="0" applyFont="1" applyBorder="1" applyAlignment="1">
      <alignment wrapText="1"/>
    </xf>
    <xf numFmtId="0" fontId="6" fillId="0" borderId="55" xfId="0" applyFont="1" applyBorder="1" applyAlignment="1">
      <alignment wrapText="1"/>
    </xf>
    <xf numFmtId="0" fontId="6" fillId="0" borderId="45" xfId="0" applyFont="1" applyBorder="1" applyAlignment="1">
      <alignment wrapText="1"/>
    </xf>
    <xf numFmtId="0" fontId="6" fillId="0" borderId="59" xfId="0" applyFont="1" applyBorder="1" applyAlignment="1">
      <alignment wrapText="1"/>
    </xf>
    <xf numFmtId="0" fontId="6" fillId="0" borderId="41" xfId="0" applyFont="1" applyBorder="1" applyAlignment="1">
      <alignment wrapText="1"/>
    </xf>
    <xf numFmtId="3" fontId="17" fillId="0" borderId="20" xfId="0" applyNumberFormat="1" applyFont="1" applyBorder="1"/>
    <xf numFmtId="3" fontId="17" fillId="0" borderId="72" xfId="0" applyNumberFormat="1" applyFont="1" applyBorder="1"/>
    <xf numFmtId="3" fontId="17" fillId="0" borderId="51" xfId="0" applyNumberFormat="1" applyFont="1" applyBorder="1"/>
    <xf numFmtId="3" fontId="17" fillId="0" borderId="70" xfId="0" applyNumberFormat="1" applyFont="1" applyBorder="1"/>
    <xf numFmtId="0" fontId="7" fillId="0" borderId="59" xfId="0" applyFont="1" applyBorder="1" applyAlignment="1">
      <alignment wrapText="1"/>
    </xf>
    <xf numFmtId="3" fontId="6" fillId="0" borderId="20" xfId="0" applyNumberFormat="1" applyFont="1" applyBorder="1"/>
    <xf numFmtId="3" fontId="6" fillId="0" borderId="72" xfId="0" applyNumberFormat="1" applyFont="1" applyBorder="1"/>
    <xf numFmtId="0" fontId="6" fillId="0" borderId="39" xfId="0" applyFont="1" applyBorder="1" applyAlignment="1">
      <alignment wrapText="1"/>
    </xf>
    <xf numFmtId="0" fontId="32" fillId="3" borderId="54" xfId="0" applyFont="1" applyFill="1" applyBorder="1" applyAlignment="1">
      <alignment vertical="center" wrapText="1"/>
    </xf>
    <xf numFmtId="0" fontId="32" fillId="3" borderId="50" xfId="0" applyFont="1" applyFill="1" applyBorder="1" applyAlignment="1">
      <alignment vertical="center" wrapText="1"/>
    </xf>
    <xf numFmtId="3" fontId="32" fillId="3" borderId="51" xfId="0" applyNumberFormat="1" applyFont="1" applyFill="1" applyBorder="1" applyAlignment="1">
      <alignment vertical="center"/>
    </xf>
    <xf numFmtId="3" fontId="32" fillId="3" borderId="70" xfId="0" applyNumberFormat="1" applyFont="1" applyFill="1" applyBorder="1" applyAlignment="1">
      <alignment vertical="center"/>
    </xf>
    <xf numFmtId="165" fontId="11" fillId="0" borderId="14" xfId="0" applyNumberFormat="1" applyFont="1" applyBorder="1" applyProtection="1">
      <protection locked="0"/>
    </xf>
    <xf numFmtId="0" fontId="19" fillId="13" borderId="24" xfId="0" applyFont="1" applyFill="1" applyBorder="1" applyAlignment="1">
      <alignment wrapText="1"/>
    </xf>
    <xf numFmtId="0" fontId="19" fillId="13" borderId="96" xfId="0" applyFont="1" applyFill="1" applyBorder="1" applyAlignment="1">
      <alignment wrapText="1"/>
    </xf>
    <xf numFmtId="0" fontId="19" fillId="6" borderId="95" xfId="0" applyFont="1" applyFill="1" applyBorder="1" applyAlignment="1">
      <alignment wrapText="1"/>
    </xf>
    <xf numFmtId="0" fontId="19" fillId="6" borderId="24" xfId="0" applyFont="1" applyFill="1" applyBorder="1" applyAlignment="1">
      <alignment wrapText="1"/>
    </xf>
    <xf numFmtId="0" fontId="19" fillId="6" borderId="96" xfId="0" applyFont="1" applyFill="1" applyBorder="1" applyAlignment="1">
      <alignment wrapText="1"/>
    </xf>
    <xf numFmtId="0" fontId="31" fillId="14" borderId="12" xfId="0" applyFont="1" applyFill="1" applyBorder="1" applyAlignment="1">
      <alignment horizontal="center" vertical="center" wrapText="1"/>
    </xf>
    <xf numFmtId="0" fontId="36" fillId="0" borderId="0" xfId="0" applyFont="1"/>
    <xf numFmtId="165" fontId="3" fillId="13" borderId="93" xfId="0" applyNumberFormat="1" applyFont="1" applyFill="1" applyBorder="1"/>
    <xf numFmtId="165" fontId="3" fillId="13" borderId="87" xfId="0" applyNumberFormat="1" applyFont="1" applyFill="1" applyBorder="1"/>
    <xf numFmtId="165" fontId="3" fillId="13" borderId="94" xfId="0" applyNumberFormat="1" applyFont="1" applyFill="1" applyBorder="1"/>
    <xf numFmtId="165" fontId="3" fillId="6" borderId="93" xfId="0" applyNumberFormat="1" applyFont="1" applyFill="1" applyBorder="1"/>
    <xf numFmtId="165" fontId="3" fillId="6" borderId="87" xfId="0" applyNumberFormat="1" applyFont="1" applyFill="1" applyBorder="1"/>
    <xf numFmtId="165" fontId="3" fillId="6" borderId="94" xfId="0" applyNumberFormat="1" applyFont="1" applyFill="1" applyBorder="1"/>
    <xf numFmtId="165" fontId="3" fillId="14" borderId="9" xfId="0" applyNumberFormat="1" applyFont="1" applyFill="1" applyBorder="1"/>
    <xf numFmtId="165" fontId="5" fillId="2" borderId="2" xfId="0" applyNumberFormat="1" applyFont="1" applyFill="1" applyBorder="1"/>
    <xf numFmtId="165" fontId="5" fillId="8" borderId="2" xfId="0" applyNumberFormat="1" applyFont="1" applyFill="1" applyBorder="1"/>
    <xf numFmtId="165" fontId="5" fillId="2" borderId="31" xfId="0" applyNumberFormat="1" applyFont="1" applyFill="1" applyBorder="1"/>
    <xf numFmtId="165" fontId="5" fillId="8" borderId="31" xfId="0" applyNumberFormat="1" applyFont="1" applyFill="1" applyBorder="1"/>
    <xf numFmtId="165" fontId="5" fillId="7" borderId="32" xfId="0" applyNumberFormat="1" applyFont="1" applyFill="1" applyBorder="1"/>
    <xf numFmtId="165" fontId="20" fillId="3" borderId="13" xfId="0" applyNumberFormat="1" applyFont="1" applyFill="1" applyBorder="1"/>
    <xf numFmtId="165" fontId="5" fillId="7" borderId="13" xfId="0" applyNumberFormat="1" applyFont="1" applyFill="1" applyBorder="1"/>
    <xf numFmtId="165" fontId="20" fillId="3" borderId="15" xfId="0" applyNumberFormat="1" applyFont="1" applyFill="1" applyBorder="1"/>
    <xf numFmtId="165" fontId="5" fillId="2" borderId="101" xfId="0" applyNumberFormat="1" applyFont="1" applyFill="1" applyBorder="1"/>
    <xf numFmtId="165" fontId="11" fillId="0" borderId="97" xfId="0" applyNumberFormat="1" applyFont="1" applyBorder="1" applyProtection="1">
      <protection locked="0"/>
    </xf>
    <xf numFmtId="165" fontId="5" fillId="2" borderId="97" xfId="0" applyNumberFormat="1" applyFont="1" applyFill="1" applyBorder="1"/>
    <xf numFmtId="165" fontId="11" fillId="0" borderId="98" xfId="0" applyNumberFormat="1" applyFont="1" applyBorder="1" applyProtection="1">
      <protection locked="0"/>
    </xf>
    <xf numFmtId="0" fontId="36" fillId="7" borderId="101" xfId="0" applyFont="1" applyFill="1" applyBorder="1" applyAlignment="1">
      <alignment horizontal="left"/>
    </xf>
    <xf numFmtId="0" fontId="36" fillId="7" borderId="32" xfId="0" applyFont="1" applyFill="1" applyBorder="1" applyAlignment="1">
      <alignment horizontal="left"/>
    </xf>
    <xf numFmtId="0" fontId="36" fillId="7" borderId="97" xfId="0" applyFont="1" applyFill="1" applyBorder="1" applyAlignment="1">
      <alignment horizontal="left"/>
    </xf>
    <xf numFmtId="0" fontId="36" fillId="7" borderId="13" xfId="0" applyFont="1" applyFill="1" applyBorder="1" applyAlignment="1">
      <alignment horizontal="left"/>
    </xf>
    <xf numFmtId="0" fontId="19" fillId="13" borderId="99" xfId="0" applyFont="1" applyFill="1" applyBorder="1" applyAlignment="1">
      <alignment wrapText="1"/>
    </xf>
    <xf numFmtId="0" fontId="12" fillId="0" borderId="10" xfId="0" applyFont="1" applyBorder="1" applyAlignment="1">
      <alignment vertical="center" wrapText="1"/>
    </xf>
    <xf numFmtId="0" fontId="12" fillId="0" borderId="102" xfId="0" applyFont="1" applyBorder="1" applyAlignment="1">
      <alignment vertical="center" wrapText="1"/>
    </xf>
    <xf numFmtId="0" fontId="35" fillId="0" borderId="0" xfId="3" applyFont="1" applyFill="1" applyBorder="1" applyAlignment="1" applyProtection="1">
      <alignment vertical="center"/>
    </xf>
    <xf numFmtId="0" fontId="9" fillId="0" borderId="0" xfId="0" applyFont="1" applyAlignment="1">
      <alignment vertical="top" wrapText="1"/>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3" fillId="2" borderId="3" xfId="0" applyFont="1" applyFill="1" applyBorder="1" applyAlignment="1"/>
    <xf numFmtId="0" fontId="3" fillId="2" borderId="5" xfId="0" applyFont="1" applyFill="1" applyBorder="1" applyAlignment="1"/>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49" fontId="27" fillId="3" borderId="85" xfId="0" quotePrefix="1" applyNumberFormat="1" applyFont="1" applyFill="1" applyBorder="1" applyAlignment="1">
      <alignment vertical="top" wrapText="1"/>
    </xf>
    <xf numFmtId="49" fontId="27" fillId="3" borderId="0" xfId="0" quotePrefix="1" applyNumberFormat="1" applyFont="1" applyFill="1" applyAlignment="1">
      <alignment vertical="top" wrapText="1"/>
    </xf>
    <xf numFmtId="0" fontId="6" fillId="0" borderId="3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22" fillId="0" borderId="11" xfId="0" applyFont="1" applyBorder="1" applyAlignment="1">
      <alignment vertical="center" wrapText="1"/>
    </xf>
    <xf numFmtId="0" fontId="22" fillId="0" borderId="12" xfId="0" applyFont="1" applyBorder="1" applyAlignment="1">
      <alignment vertical="center" wrapText="1"/>
    </xf>
    <xf numFmtId="0" fontId="21" fillId="0" borderId="10" xfId="0" applyFont="1" applyBorder="1" applyAlignment="1">
      <alignment vertical="center"/>
    </xf>
    <xf numFmtId="0" fontId="21" fillId="0" borderId="11" xfId="0" applyFont="1" applyBorder="1" applyAlignment="1">
      <alignment vertical="center"/>
    </xf>
    <xf numFmtId="0" fontId="5" fillId="2" borderId="11" xfId="0" applyFont="1" applyFill="1" applyBorder="1" applyAlignment="1">
      <alignment vertical="top" wrapText="1"/>
    </xf>
    <xf numFmtId="0" fontId="6" fillId="2" borderId="11" xfId="0" applyFont="1" applyFill="1" applyBorder="1" applyAlignment="1">
      <alignment vertical="top" wrapText="1"/>
    </xf>
    <xf numFmtId="0" fontId="6" fillId="2" borderId="12" xfId="0" applyFont="1" applyFill="1" applyBorder="1" applyAlignment="1">
      <alignment vertical="top" wrapText="1"/>
    </xf>
    <xf numFmtId="0" fontId="6" fillId="0" borderId="30"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32" xfId="0" applyFont="1" applyBorder="1" applyAlignment="1" applyProtection="1">
      <alignment vertical="top" wrapText="1"/>
      <protection locked="0"/>
    </xf>
    <xf numFmtId="0" fontId="8" fillId="3" borderId="97" xfId="0" applyFont="1" applyFill="1" applyBorder="1" applyAlignment="1">
      <alignment horizontal="left" indent="1"/>
    </xf>
    <xf numFmtId="0" fontId="8" fillId="3" borderId="13" xfId="0" applyFont="1" applyFill="1" applyBorder="1" applyAlignment="1">
      <alignment horizontal="left" indent="1"/>
    </xf>
    <xf numFmtId="0" fontId="8" fillId="3" borderId="98" xfId="0" applyFont="1" applyFill="1" applyBorder="1" applyAlignment="1">
      <alignment horizontal="left" indent="1"/>
    </xf>
    <xf numFmtId="0" fontId="8" fillId="3" borderId="15" xfId="0" applyFont="1" applyFill="1" applyBorder="1" applyAlignment="1">
      <alignment horizontal="left" indent="1"/>
    </xf>
    <xf numFmtId="0" fontId="5" fillId="7" borderId="97" xfId="0" applyFont="1" applyFill="1" applyBorder="1" applyAlignment="1">
      <alignment wrapText="1"/>
    </xf>
    <xf numFmtId="0" fontId="5" fillId="7" borderId="13" xfId="0" applyFont="1" applyFill="1" applyBorder="1" applyAlignment="1">
      <alignment wrapText="1"/>
    </xf>
    <xf numFmtId="0" fontId="5" fillId="7" borderId="101" xfId="0" applyFont="1" applyFill="1" applyBorder="1" applyAlignment="1">
      <alignment wrapText="1"/>
    </xf>
    <xf numFmtId="0" fontId="5" fillId="7" borderId="32" xfId="0" applyFont="1" applyFill="1" applyBorder="1" applyAlignment="1">
      <alignment wrapText="1"/>
    </xf>
    <xf numFmtId="49" fontId="9" fillId="3" borderId="0" xfId="0" quotePrefix="1" applyNumberFormat="1" applyFont="1" applyFill="1" applyAlignment="1">
      <alignment horizontal="left" vertical="top" wrapText="1"/>
    </xf>
    <xf numFmtId="0" fontId="31" fillId="0" borderId="10" xfId="0" applyFont="1" applyBorder="1" applyAlignment="1">
      <alignment vertical="center" wrapText="1"/>
    </xf>
    <xf numFmtId="0" fontId="31" fillId="0" borderId="11" xfId="0" applyFont="1" applyBorder="1" applyAlignment="1">
      <alignment vertical="center" wrapText="1"/>
    </xf>
    <xf numFmtId="165" fontId="2" fillId="13" borderId="100" xfId="0" applyNumberFormat="1" applyFont="1" applyFill="1" applyBorder="1" applyAlignment="1"/>
    <xf numFmtId="165" fontId="2" fillId="13" borderId="87" xfId="0" applyNumberFormat="1" applyFont="1" applyFill="1" applyBorder="1" applyAlignment="1"/>
    <xf numFmtId="165" fontId="2" fillId="13" borderId="86" xfId="0" applyNumberFormat="1" applyFont="1" applyFill="1" applyBorder="1" applyAlignment="1"/>
    <xf numFmtId="0" fontId="21" fillId="0" borderId="0" xfId="0" applyFont="1" applyAlignment="1">
      <alignment horizontal="center"/>
    </xf>
    <xf numFmtId="0" fontId="4" fillId="6" borderId="88" xfId="0" applyFont="1" applyFill="1" applyBorder="1" applyAlignment="1">
      <alignment horizontal="center" vertical="center" wrapText="1"/>
    </xf>
    <xf numFmtId="0" fontId="4" fillId="6" borderId="89" xfId="0" applyFont="1" applyFill="1" applyBorder="1" applyAlignment="1">
      <alignment horizontal="center" vertical="center" wrapText="1"/>
    </xf>
    <xf numFmtId="0" fontId="4" fillId="6" borderId="90" xfId="0" applyFont="1" applyFill="1" applyBorder="1" applyAlignment="1">
      <alignment horizontal="center" vertical="center" wrapText="1"/>
    </xf>
    <xf numFmtId="0" fontId="4" fillId="6" borderId="9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92" xfId="0" applyFont="1" applyFill="1" applyBorder="1" applyAlignment="1">
      <alignment horizontal="center" vertical="center" wrapText="1"/>
    </xf>
    <xf numFmtId="0" fontId="4" fillId="13" borderId="88" xfId="0" applyFont="1" applyFill="1" applyBorder="1" applyAlignment="1">
      <alignment horizontal="center" vertical="center"/>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4" fillId="13" borderId="1" xfId="0" applyFont="1" applyFill="1" applyBorder="1" applyAlignment="1">
      <alignment horizontal="center" vertical="center"/>
    </xf>
    <xf numFmtId="0" fontId="4" fillId="13" borderId="92" xfId="0" applyFont="1" applyFill="1" applyBorder="1" applyAlignment="1">
      <alignment horizontal="center" vertical="center"/>
    </xf>
    <xf numFmtId="0" fontId="4" fillId="0" borderId="97" xfId="0" applyFont="1" applyBorder="1" applyAlignment="1">
      <alignment horizontal="left"/>
    </xf>
    <xf numFmtId="0" fontId="4" fillId="0" borderId="13" xfId="0" applyFont="1" applyBorder="1" applyAlignment="1">
      <alignment horizontal="left"/>
    </xf>
    <xf numFmtId="0" fontId="4" fillId="0" borderId="97" xfId="0" applyFont="1" applyBorder="1" applyAlignment="1"/>
    <xf numFmtId="0" fontId="4" fillId="0" borderId="98" xfId="0" applyFont="1" applyBorder="1" applyAlignment="1"/>
    <xf numFmtId="0" fontId="4" fillId="0" borderId="13" xfId="0" applyFont="1" applyBorder="1" applyAlignment="1"/>
    <xf numFmtId="0" fontId="4" fillId="0" borderId="15" xfId="0" applyFont="1" applyBorder="1" applyAlignment="1"/>
    <xf numFmtId="49" fontId="38" fillId="3" borderId="0" xfId="0" quotePrefix="1" applyNumberFormat="1" applyFont="1" applyFill="1" applyAlignment="1">
      <alignment vertical="center" wrapText="1"/>
    </xf>
    <xf numFmtId="0" fontId="24" fillId="3" borderId="8" xfId="0" applyFont="1" applyFill="1" applyBorder="1" applyAlignment="1">
      <alignment vertical="center"/>
    </xf>
    <xf numFmtId="0" fontId="24" fillId="3" borderId="21" xfId="0" applyFont="1" applyFill="1" applyBorder="1" applyAlignment="1">
      <alignment vertical="center"/>
    </xf>
    <xf numFmtId="3" fontId="3" fillId="9" borderId="58" xfId="0" applyNumberFormat="1" applyFont="1" applyFill="1" applyBorder="1" applyAlignment="1">
      <alignment vertical="center"/>
    </xf>
    <xf numFmtId="3" fontId="3" fillId="9" borderId="51" xfId="0" applyNumberFormat="1" applyFont="1" applyFill="1" applyBorder="1" applyAlignment="1">
      <alignment vertical="center"/>
    </xf>
    <xf numFmtId="0" fontId="21" fillId="0" borderId="0" xfId="0" applyFont="1" applyAlignment="1">
      <alignment vertical="top"/>
    </xf>
    <xf numFmtId="3" fontId="12" fillId="3" borderId="67" xfId="0" applyNumberFormat="1" applyFont="1" applyFill="1" applyBorder="1" applyAlignment="1">
      <alignment vertical="center"/>
    </xf>
    <xf numFmtId="3" fontId="12" fillId="3" borderId="70" xfId="0" applyNumberFormat="1" applyFont="1" applyFill="1" applyBorder="1" applyAlignment="1">
      <alignment vertical="center"/>
    </xf>
    <xf numFmtId="3" fontId="12" fillId="3" borderId="35" xfId="0" applyNumberFormat="1" applyFont="1" applyFill="1" applyBorder="1" applyAlignment="1">
      <alignment vertical="center"/>
    </xf>
    <xf numFmtId="3" fontId="12" fillId="3" borderId="75" xfId="0" applyNumberFormat="1" applyFont="1" applyFill="1" applyBorder="1" applyAlignment="1">
      <alignment vertical="center"/>
    </xf>
    <xf numFmtId="3" fontId="24" fillId="3" borderId="58" xfId="0" applyNumberFormat="1" applyFont="1" applyFill="1" applyBorder="1" applyAlignment="1">
      <alignment vertical="center"/>
    </xf>
    <xf numFmtId="3" fontId="24" fillId="3" borderId="51" xfId="0" applyNumberFormat="1" applyFont="1" applyFill="1" applyBorder="1" applyAlignment="1">
      <alignment vertical="center"/>
    </xf>
    <xf numFmtId="3" fontId="24" fillId="3" borderId="65" xfId="0" applyNumberFormat="1" applyFont="1" applyFill="1" applyBorder="1" applyAlignment="1">
      <alignment vertical="center"/>
    </xf>
    <xf numFmtId="3" fontId="24" fillId="3" borderId="70" xfId="0" applyNumberFormat="1" applyFont="1" applyFill="1" applyBorder="1" applyAlignment="1">
      <alignment vertical="center"/>
    </xf>
    <xf numFmtId="3" fontId="24" fillId="3" borderId="64" xfId="0" applyNumberFormat="1" applyFont="1" applyFill="1" applyBorder="1" applyAlignment="1">
      <alignment vertical="center"/>
    </xf>
    <xf numFmtId="3" fontId="24" fillId="3" borderId="75" xfId="0" applyNumberFormat="1" applyFont="1" applyFill="1" applyBorder="1" applyAlignment="1">
      <alignment vertical="center"/>
    </xf>
    <xf numFmtId="0" fontId="24" fillId="3" borderId="45" xfId="0" applyFont="1" applyFill="1" applyBorder="1" applyAlignment="1">
      <alignment vertical="center"/>
    </xf>
    <xf numFmtId="0" fontId="24" fillId="3" borderId="54" xfId="0" applyFont="1" applyFill="1" applyBorder="1" applyAlignment="1">
      <alignment vertical="center"/>
    </xf>
    <xf numFmtId="3" fontId="12" fillId="3" borderId="17" xfId="0" applyNumberFormat="1" applyFont="1" applyFill="1" applyBorder="1" applyAlignment="1">
      <alignment vertical="center"/>
    </xf>
    <xf numFmtId="3" fontId="12" fillId="3" borderId="51" xfId="0" applyNumberFormat="1" applyFont="1" applyFill="1" applyBorder="1" applyAlignment="1">
      <alignment vertical="center"/>
    </xf>
    <xf numFmtId="0" fontId="6" fillId="9" borderId="21" xfId="0" applyFont="1" applyFill="1" applyBorder="1" applyAlignment="1"/>
    <xf numFmtId="0" fontId="6" fillId="9" borderId="1" xfId="0" applyFont="1" applyFill="1" applyBorder="1" applyAlignment="1"/>
    <xf numFmtId="0" fontId="6" fillId="9" borderId="50" xfId="0" applyFont="1" applyFill="1" applyBorder="1" applyAlignment="1"/>
    <xf numFmtId="0" fontId="25" fillId="5" borderId="8" xfId="0" applyFont="1" applyFill="1" applyBorder="1" applyAlignment="1">
      <alignment vertical="center"/>
    </xf>
    <xf numFmtId="0" fontId="25" fillId="5" borderId="7" xfId="0" applyFont="1" applyFill="1" applyBorder="1" applyAlignment="1">
      <alignment vertical="center"/>
    </xf>
    <xf numFmtId="0" fontId="25" fillId="5" borderId="9" xfId="0" applyFont="1" applyFill="1" applyBorder="1" applyAlignment="1">
      <alignment vertical="center"/>
    </xf>
    <xf numFmtId="0" fontId="25" fillId="5" borderId="23" xfId="0" applyFont="1" applyFill="1" applyBorder="1" applyAlignment="1">
      <alignment vertical="center"/>
    </xf>
    <xf numFmtId="0" fontId="25" fillId="5" borderId="0" xfId="0" applyFont="1" applyFill="1" applyAlignment="1">
      <alignment vertical="center"/>
    </xf>
    <xf numFmtId="0" fontId="25" fillId="5" borderId="34" xfId="0" applyFont="1" applyFill="1" applyBorder="1" applyAlignment="1">
      <alignment vertical="center"/>
    </xf>
    <xf numFmtId="0" fontId="6" fillId="9" borderId="60" xfId="0" applyFont="1" applyFill="1" applyBorder="1" applyAlignment="1"/>
    <xf numFmtId="0" fontId="6" fillId="9" borderId="37" xfId="0" applyFont="1" applyFill="1" applyBorder="1" applyAlignment="1"/>
    <xf numFmtId="0" fontId="6" fillId="9" borderId="38" xfId="0" applyFont="1" applyFill="1" applyBorder="1" applyAlignment="1"/>
    <xf numFmtId="49" fontId="10" fillId="3" borderId="0" xfId="0" quotePrefix="1" applyNumberFormat="1" applyFont="1" applyFill="1" applyAlignment="1">
      <alignment horizontal="left" vertical="top" wrapText="1"/>
    </xf>
    <xf numFmtId="49" fontId="10" fillId="3" borderId="0" xfId="0" quotePrefix="1" applyNumberFormat="1" applyFont="1" applyFill="1" applyAlignment="1">
      <alignment horizontal="left" vertical="center" wrapText="1"/>
    </xf>
    <xf numFmtId="49" fontId="9" fillId="3" borderId="0" xfId="0" quotePrefix="1" applyNumberFormat="1" applyFont="1" applyFill="1" applyAlignment="1">
      <alignment horizontal="left" vertical="top" wrapText="1" indent="1"/>
    </xf>
    <xf numFmtId="0" fontId="24" fillId="3" borderId="21" xfId="0" applyFont="1" applyFill="1" applyBorder="1" applyAlignment="1">
      <alignment vertical="center" wrapText="1"/>
    </xf>
    <xf numFmtId="0" fontId="24" fillId="3" borderId="50" xfId="0" applyFont="1" applyFill="1" applyBorder="1" applyAlignment="1">
      <alignment vertical="center" wrapText="1"/>
    </xf>
    <xf numFmtId="0" fontId="5" fillId="4" borderId="81" xfId="0" applyFont="1" applyFill="1" applyBorder="1" applyAlignment="1">
      <alignment wrapText="1"/>
    </xf>
    <xf numFmtId="0" fontId="5" fillId="4" borderId="43" xfId="0" applyFont="1" applyFill="1" applyBorder="1" applyAlignment="1">
      <alignment wrapText="1"/>
    </xf>
    <xf numFmtId="0" fontId="5" fillId="8" borderId="81" xfId="0" applyFont="1" applyFill="1" applyBorder="1" applyAlignment="1">
      <alignment wrapText="1"/>
    </xf>
    <xf numFmtId="0" fontId="5" fillId="8" borderId="43" xfId="0" applyFont="1" applyFill="1" applyBorder="1" applyAlignment="1">
      <alignment wrapText="1"/>
    </xf>
    <xf numFmtId="0" fontId="5" fillId="2" borderId="81" xfId="0" applyFont="1" applyFill="1" applyBorder="1" applyAlignment="1">
      <alignment wrapText="1"/>
    </xf>
    <xf numFmtId="0" fontId="5" fillId="2" borderId="43" xfId="0" applyFont="1" applyFill="1" applyBorder="1" applyAlignment="1">
      <alignment wrapText="1"/>
    </xf>
    <xf numFmtId="49" fontId="40" fillId="3" borderId="0" xfId="0" quotePrefix="1" applyNumberFormat="1" applyFont="1" applyFill="1" applyAlignment="1">
      <alignment horizontal="left" vertical="center" wrapText="1"/>
    </xf>
    <xf numFmtId="3" fontId="32" fillId="3" borderId="65" xfId="0" applyNumberFormat="1" applyFont="1" applyFill="1" applyBorder="1" applyAlignment="1">
      <alignment vertical="center"/>
    </xf>
    <xf numFmtId="3" fontId="32" fillId="3" borderId="70" xfId="0" applyNumberFormat="1" applyFont="1" applyFill="1" applyBorder="1" applyAlignment="1">
      <alignment vertical="center"/>
    </xf>
    <xf numFmtId="3" fontId="32" fillId="3" borderId="64" xfId="0" applyNumberFormat="1" applyFont="1" applyFill="1" applyBorder="1" applyAlignment="1">
      <alignment vertical="center"/>
    </xf>
    <xf numFmtId="3" fontId="32" fillId="3" borderId="75" xfId="0" applyNumberFormat="1" applyFont="1" applyFill="1" applyBorder="1" applyAlignment="1">
      <alignment vertical="center"/>
    </xf>
    <xf numFmtId="0" fontId="32" fillId="3" borderId="8" xfId="0" applyFont="1" applyFill="1" applyBorder="1" applyAlignment="1">
      <alignment vertical="center"/>
    </xf>
    <xf numFmtId="0" fontId="32" fillId="3" borderId="21" xfId="0" applyFont="1" applyFill="1" applyBorder="1" applyAlignment="1">
      <alignment vertical="center"/>
    </xf>
    <xf numFmtId="3" fontId="2" fillId="9" borderId="58" xfId="0" applyNumberFormat="1" applyFont="1" applyFill="1" applyBorder="1" applyAlignment="1">
      <alignment vertical="center"/>
    </xf>
    <xf numFmtId="3" fontId="2" fillId="9" borderId="51" xfId="0" applyNumberFormat="1" applyFont="1" applyFill="1" applyBorder="1" applyAlignment="1">
      <alignment vertical="center"/>
    </xf>
    <xf numFmtId="3" fontId="32" fillId="3" borderId="58" xfId="0" applyNumberFormat="1" applyFont="1" applyFill="1" applyBorder="1" applyAlignment="1">
      <alignment vertical="center"/>
    </xf>
    <xf numFmtId="3" fontId="32" fillId="3" borderId="51" xfId="0" applyNumberFormat="1" applyFont="1" applyFill="1" applyBorder="1" applyAlignment="1">
      <alignment vertical="center"/>
    </xf>
  </cellXfs>
  <cellStyles count="5">
    <cellStyle name="Normal" xfId="0" builtinId="0"/>
    <cellStyle name="Normal 2" xfId="2" xr:uid="{B063525E-8EA2-4E36-82C6-804357BBF1C2}"/>
    <cellStyle name="Procent" xfId="1" builtinId="5"/>
    <cellStyle name="Rubrik 1" xfId="3" builtinId="16"/>
    <cellStyle name="Tusental" xfId="4" builtinId="3"/>
  </cellStyles>
  <dxfs count="0"/>
  <tableStyles count="0" defaultTableStyle="TableStyleMedium2" defaultPivotStyle="PivotStyleLight16"/>
  <colors>
    <mruColors>
      <color rgb="FFFFCC00"/>
      <color rgb="FF99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8949-DA3E-4F32-AD19-3005F6718B2F}">
  <sheetPr>
    <pageSetUpPr fitToPage="1"/>
  </sheetPr>
  <dimension ref="B1:I20"/>
  <sheetViews>
    <sheetView showGridLines="0" showRowColHeaders="0" zoomScaleNormal="100" workbookViewId="0">
      <selection activeCell="E16" sqref="E16"/>
    </sheetView>
  </sheetViews>
  <sheetFormatPr defaultColWidth="8.69921875" defaultRowHeight="14.25"/>
  <cols>
    <col min="2" max="2" width="3.19921875" customWidth="1"/>
    <col min="3" max="3" width="13.59765625" customWidth="1"/>
    <col min="4" max="4" width="12.3984375" customWidth="1"/>
    <col min="5" max="5" width="9.796875" customWidth="1"/>
    <col min="6" max="6" width="34.8984375" customWidth="1"/>
    <col min="7" max="7" width="18" customWidth="1"/>
    <col min="9" max="9" width="68.3984375" bestFit="1" customWidth="1"/>
  </cols>
  <sheetData>
    <row r="1" spans="2:9" ht="33" customHeight="1"/>
    <row r="2" spans="2:9" s="22" customFormat="1" ht="33" customHeight="1">
      <c r="B2" s="240" t="s">
        <v>0</v>
      </c>
      <c r="C2" s="240"/>
      <c r="D2" s="240"/>
      <c r="E2" s="240"/>
      <c r="F2" s="240"/>
      <c r="G2" s="240"/>
    </row>
    <row r="3" spans="2:9" s="128" customFormat="1" ht="93.95" customHeight="1">
      <c r="B3" s="241" t="s">
        <v>1</v>
      </c>
      <c r="C3" s="241"/>
      <c r="D3" s="241"/>
      <c r="E3" s="241"/>
      <c r="F3" s="241"/>
      <c r="G3" s="241"/>
    </row>
    <row r="4" spans="2:9">
      <c r="D4" s="4"/>
      <c r="E4" s="4"/>
    </row>
    <row r="5" spans="2:9" ht="37.5" customHeight="1">
      <c r="C5" s="242" t="s">
        <v>2</v>
      </c>
      <c r="D5" s="243"/>
      <c r="E5" s="243"/>
      <c r="F5" s="243"/>
      <c r="G5" s="244"/>
    </row>
    <row r="6" spans="2:9" ht="30" customHeight="1">
      <c r="B6" s="129"/>
      <c r="C6" s="130" t="s">
        <v>3</v>
      </c>
      <c r="D6" s="247" t="s">
        <v>4</v>
      </c>
      <c r="E6" s="248"/>
      <c r="F6" s="248"/>
      <c r="G6" s="249"/>
      <c r="H6" s="3"/>
    </row>
    <row r="7" spans="2:9" ht="51.6" customHeight="1">
      <c r="B7" s="131" t="s">
        <v>5</v>
      </c>
      <c r="C7" s="132" t="s">
        <v>6</v>
      </c>
      <c r="D7" s="250" t="s">
        <v>7</v>
      </c>
      <c r="E7" s="251"/>
      <c r="F7" s="251"/>
      <c r="G7" s="252"/>
      <c r="H7" s="133"/>
    </row>
    <row r="8" spans="2:9" ht="36" customHeight="1">
      <c r="B8" s="134" t="s">
        <v>8</v>
      </c>
      <c r="C8" s="135" t="s">
        <v>9</v>
      </c>
      <c r="D8" s="250" t="s">
        <v>10</v>
      </c>
      <c r="E8" s="251"/>
      <c r="F8" s="251"/>
      <c r="G8" s="252"/>
      <c r="H8" s="133"/>
      <c r="I8" s="136"/>
    </row>
    <row r="9" spans="2:9" ht="51" customHeight="1">
      <c r="B9" s="134" t="s">
        <v>11</v>
      </c>
      <c r="C9" s="135" t="s">
        <v>12</v>
      </c>
      <c r="D9" s="250" t="s">
        <v>13</v>
      </c>
      <c r="E9" s="251"/>
      <c r="F9" s="251"/>
      <c r="G9" s="252"/>
      <c r="H9" s="133"/>
    </row>
    <row r="10" spans="2:9" ht="24" customHeight="1">
      <c r="B10" s="134" t="s">
        <v>14</v>
      </c>
      <c r="C10" s="135" t="s">
        <v>9</v>
      </c>
      <c r="D10" s="250" t="s">
        <v>15</v>
      </c>
      <c r="E10" s="251"/>
      <c r="F10" s="251"/>
      <c r="G10" s="252"/>
      <c r="H10" s="133"/>
    </row>
    <row r="11" spans="2:9" ht="141.6" customHeight="1">
      <c r="B11" s="137" t="s">
        <v>16</v>
      </c>
      <c r="C11" s="138" t="s">
        <v>17</v>
      </c>
      <c r="D11" s="250" t="s">
        <v>18</v>
      </c>
      <c r="E11" s="251"/>
      <c r="F11" s="251"/>
      <c r="G11" s="252"/>
      <c r="H11" s="133"/>
    </row>
    <row r="12" spans="2:9" ht="23.45" customHeight="1">
      <c r="C12" s="139" t="s">
        <v>19</v>
      </c>
      <c r="D12" s="250" t="s">
        <v>20</v>
      </c>
      <c r="E12" s="251"/>
      <c r="F12" s="251"/>
      <c r="G12" s="252"/>
      <c r="H12" s="133"/>
    </row>
    <row r="13" spans="2:9">
      <c r="H13" s="133"/>
    </row>
    <row r="14" spans="2:9">
      <c r="H14" s="133"/>
    </row>
    <row r="15" spans="2:9" ht="15.75">
      <c r="D15" s="245" t="s">
        <v>21</v>
      </c>
      <c r="E15" s="246"/>
    </row>
    <row r="16" spans="2:9" ht="15">
      <c r="D16" s="140" t="s">
        <v>22</v>
      </c>
      <c r="E16" s="127"/>
    </row>
    <row r="17" spans="4:5" ht="15">
      <c r="D17" s="140" t="s">
        <v>23</v>
      </c>
      <c r="E17" s="127"/>
    </row>
    <row r="18" spans="4:5" ht="15">
      <c r="D18" s="140" t="s">
        <v>24</v>
      </c>
      <c r="E18" s="127"/>
    </row>
    <row r="19" spans="4:5" ht="15">
      <c r="D19" s="140" t="s">
        <v>25</v>
      </c>
      <c r="E19" s="127"/>
    </row>
    <row r="20" spans="4:5" ht="15">
      <c r="D20" s="140" t="s">
        <v>26</v>
      </c>
      <c r="E20" s="127"/>
    </row>
  </sheetData>
  <sheetProtection sheet="1" objects="1" scenarios="1" selectLockedCells="1"/>
  <mergeCells count="11">
    <mergeCell ref="B2:G2"/>
    <mergeCell ref="B3:G3"/>
    <mergeCell ref="C5:G5"/>
    <mergeCell ref="D15:E15"/>
    <mergeCell ref="D6:G6"/>
    <mergeCell ref="D7:G7"/>
    <mergeCell ref="D8:G8"/>
    <mergeCell ref="D9:G9"/>
    <mergeCell ref="D10:G10"/>
    <mergeCell ref="D12:G12"/>
    <mergeCell ref="D11:G11"/>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7945-5D88-41B9-9B39-BCD47A1F26B2}">
  <sheetPr>
    <tabColor theme="7" tint="0.79998168889431442"/>
    <pageSetUpPr fitToPage="1"/>
  </sheetPr>
  <dimension ref="A1:W27"/>
  <sheetViews>
    <sheetView showGridLines="0" zoomScaleNormal="100" workbookViewId="0">
      <selection activeCell="C5" sqref="C5"/>
    </sheetView>
  </sheetViews>
  <sheetFormatPr defaultRowHeight="14.25"/>
  <cols>
    <col min="1" max="1" width="36.3984375" customWidth="1"/>
    <col min="2" max="3" width="11.59765625" customWidth="1"/>
    <col min="4" max="4" width="11.3984375" customWidth="1"/>
    <col min="5" max="5" width="10.796875" customWidth="1"/>
    <col min="6" max="6" width="7.3984375" customWidth="1"/>
    <col min="7" max="7" width="10.59765625" customWidth="1"/>
    <col min="9" max="9" width="29.19921875" customWidth="1"/>
    <col min="10" max="10" width="16.796875" customWidth="1"/>
  </cols>
  <sheetData>
    <row r="1" spans="1:23" s="2" customFormat="1" ht="97.35" customHeight="1">
      <c r="A1" s="256" t="s">
        <v>27</v>
      </c>
      <c r="B1" s="257"/>
      <c r="C1" s="257"/>
      <c r="D1" s="257"/>
      <c r="E1" s="257"/>
      <c r="F1" s="257"/>
      <c r="G1" s="257"/>
      <c r="H1" s="257"/>
      <c r="I1" s="257"/>
      <c r="J1" s="257"/>
      <c r="K1"/>
      <c r="W1" s="1"/>
    </row>
    <row r="2" spans="1:23" ht="15" thickBot="1"/>
    <row r="3" spans="1:23" s="22" customFormat="1" ht="39" customHeight="1" thickBot="1">
      <c r="A3" s="263" t="s">
        <v>9</v>
      </c>
      <c r="B3" s="264"/>
      <c r="C3" s="264"/>
      <c r="D3" s="261" t="s">
        <v>28</v>
      </c>
      <c r="E3" s="261"/>
      <c r="F3" s="261"/>
      <c r="G3" s="262"/>
      <c r="I3" s="111" t="s">
        <v>29</v>
      </c>
      <c r="J3" s="112" t="s">
        <v>30</v>
      </c>
    </row>
    <row r="4" spans="1:23" ht="15" customHeight="1" thickBot="1">
      <c r="A4" s="113" t="s">
        <v>31</v>
      </c>
      <c r="B4" s="114" t="s">
        <v>32</v>
      </c>
      <c r="C4" s="114" t="s">
        <v>33</v>
      </c>
      <c r="D4" s="114" t="s">
        <v>34</v>
      </c>
      <c r="E4" s="265" t="s">
        <v>35</v>
      </c>
      <c r="F4" s="266"/>
      <c r="G4" s="267"/>
      <c r="I4" s="113" t="s">
        <v>31</v>
      </c>
      <c r="J4" s="114" t="s">
        <v>34</v>
      </c>
    </row>
    <row r="5" spans="1:23">
      <c r="A5" s="149" t="s">
        <v>36</v>
      </c>
      <c r="B5" s="156" t="s">
        <v>37</v>
      </c>
      <c r="C5" s="156" t="s">
        <v>37</v>
      </c>
      <c r="D5" s="142">
        <f>'Kostnad per aktivitet'!Q12</f>
        <v>0</v>
      </c>
      <c r="E5" s="268"/>
      <c r="F5" s="269"/>
      <c r="G5" s="270"/>
      <c r="I5" s="147" t="str">
        <f>BUDGET!A11</f>
        <v>Personal</v>
      </c>
      <c r="J5" s="148">
        <f>BUDGET!H11</f>
        <v>0</v>
      </c>
    </row>
    <row r="6" spans="1:23">
      <c r="A6" s="150" t="s">
        <v>38</v>
      </c>
      <c r="B6" s="156" t="s">
        <v>37</v>
      </c>
      <c r="C6" s="156" t="s">
        <v>37</v>
      </c>
      <c r="D6" s="143">
        <f>'Kostnad per aktivitet'!Q18</f>
        <v>0</v>
      </c>
      <c r="E6" s="253"/>
      <c r="F6" s="254"/>
      <c r="G6" s="255"/>
      <c r="I6" s="145" t="str">
        <f>BUDGET!A18</f>
        <v>Externa tjänster</v>
      </c>
      <c r="J6" s="143">
        <f>BUDGET!H18</f>
        <v>0</v>
      </c>
    </row>
    <row r="7" spans="1:23">
      <c r="A7" s="150" t="s">
        <v>39</v>
      </c>
      <c r="B7" s="156" t="s">
        <v>37</v>
      </c>
      <c r="C7" s="156" t="s">
        <v>37</v>
      </c>
      <c r="D7" s="143">
        <f>'Kostnad per aktivitet'!Q24</f>
        <v>0</v>
      </c>
      <c r="E7" s="253"/>
      <c r="F7" s="254"/>
      <c r="G7" s="255"/>
      <c r="I7" s="145" t="str">
        <f>BUDGET!A24</f>
        <v>Resor och logi</v>
      </c>
      <c r="J7" s="143">
        <f>BUDGET!H24</f>
        <v>0</v>
      </c>
    </row>
    <row r="8" spans="1:23">
      <c r="A8" s="150" t="s">
        <v>40</v>
      </c>
      <c r="B8" s="156" t="s">
        <v>37</v>
      </c>
      <c r="C8" s="156" t="s">
        <v>37</v>
      </c>
      <c r="D8" s="143">
        <f>'Kostnad per aktivitet'!Q30</f>
        <v>0</v>
      </c>
      <c r="E8" s="253"/>
      <c r="F8" s="254"/>
      <c r="G8" s="255"/>
      <c r="I8" s="145" t="str">
        <f>BUDGET!A30</f>
        <v>Investeringar, materiel och lokaler</v>
      </c>
      <c r="J8" s="143">
        <f>BUDGET!H30</f>
        <v>0</v>
      </c>
    </row>
    <row r="9" spans="1:23">
      <c r="A9" s="150" t="s">
        <v>41</v>
      </c>
      <c r="B9" s="156" t="s">
        <v>37</v>
      </c>
      <c r="C9" s="156" t="s">
        <v>37</v>
      </c>
      <c r="D9" s="143">
        <f>'Kostnad per aktivitet'!Q36</f>
        <v>0</v>
      </c>
      <c r="E9" s="253"/>
      <c r="F9" s="254"/>
      <c r="G9" s="255"/>
      <c r="I9" s="145" t="str">
        <f>BUDGET!A35</f>
        <v>Schablonkostnader (indirekta kostnader)</v>
      </c>
      <c r="J9" s="143">
        <f>BUDGET!H35</f>
        <v>0</v>
      </c>
    </row>
    <row r="10" spans="1:23">
      <c r="A10" s="150" t="s">
        <v>42</v>
      </c>
      <c r="B10" s="156" t="s">
        <v>43</v>
      </c>
      <c r="C10" s="156" t="s">
        <v>43</v>
      </c>
      <c r="D10" s="143">
        <f>'Kostnad per aktivitet'!Q42</f>
        <v>0</v>
      </c>
      <c r="E10" s="253"/>
      <c r="F10" s="254"/>
      <c r="G10" s="255"/>
      <c r="I10" s="145" t="str">
        <f>BUDGET!A41</f>
        <v>Kontor och administration</v>
      </c>
      <c r="J10" s="143">
        <f>BUDGET!H41</f>
        <v>0</v>
      </c>
    </row>
    <row r="11" spans="1:23">
      <c r="A11" s="150"/>
      <c r="B11" s="156"/>
      <c r="C11" s="156"/>
      <c r="D11" s="143">
        <f>'Kostnad per aktivitet'!Q48</f>
        <v>0</v>
      </c>
      <c r="E11" s="253"/>
      <c r="F11" s="254"/>
      <c r="G11" s="255"/>
      <c r="I11" s="145" t="str">
        <f>BUDGET!A44</f>
        <v>Investeringar i portföljbolag</v>
      </c>
      <c r="J11" s="143">
        <f>BUDGET!H44</f>
        <v>0</v>
      </c>
    </row>
    <row r="12" spans="1:23">
      <c r="A12" s="150"/>
      <c r="B12" s="156"/>
      <c r="C12" s="156"/>
      <c r="D12" s="143">
        <f>'Kostnad per aktivitet'!Q54</f>
        <v>0</v>
      </c>
      <c r="E12" s="253"/>
      <c r="F12" s="254"/>
      <c r="G12" s="255"/>
      <c r="I12" s="145" t="str">
        <f>BUDGET!A47</f>
        <v>Enhetskostnader</v>
      </c>
      <c r="J12" s="143">
        <f>BUDGET!H47</f>
        <v>0</v>
      </c>
    </row>
    <row r="13" spans="1:23">
      <c r="A13" s="150"/>
      <c r="B13" s="156"/>
      <c r="C13" s="156"/>
      <c r="D13" s="143">
        <f>'Kostnad per aktivitet'!Q60</f>
        <v>0</v>
      </c>
      <c r="E13" s="253"/>
      <c r="F13" s="254"/>
      <c r="G13" s="255"/>
      <c r="I13" s="145" t="str">
        <f>BUDGET!A50</f>
        <v>Utrustning</v>
      </c>
      <c r="J13" s="143">
        <f>BUDGET!H50</f>
        <v>0</v>
      </c>
    </row>
    <row r="14" spans="1:23">
      <c r="A14" s="150"/>
      <c r="B14" s="156"/>
      <c r="C14" s="156"/>
      <c r="D14" s="143">
        <f>'Kostnad per aktivitet'!Q66</f>
        <v>0</v>
      </c>
      <c r="E14" s="253"/>
      <c r="F14" s="254"/>
      <c r="G14" s="255"/>
      <c r="I14" s="145" t="str">
        <f>BUDGET!A54</f>
        <v>Projektintäkter</v>
      </c>
      <c r="J14" s="143">
        <f>-BUDGET!H54</f>
        <v>0</v>
      </c>
    </row>
    <row r="15" spans="1:23">
      <c r="A15" s="150"/>
      <c r="B15" s="156"/>
      <c r="C15" s="156"/>
      <c r="D15" s="143">
        <f>'Kostnad per aktivitet'!Q72</f>
        <v>0</v>
      </c>
      <c r="E15" s="253"/>
      <c r="F15" s="254"/>
      <c r="G15" s="255"/>
      <c r="I15" s="145" t="str">
        <f>BUDGET!A58</f>
        <v>Offentliga bidrag i annat än pengar</v>
      </c>
      <c r="J15" s="143">
        <f>BUDGET!H58</f>
        <v>0</v>
      </c>
    </row>
    <row r="16" spans="1:23" ht="15" thickBot="1">
      <c r="A16" s="150"/>
      <c r="B16" s="156"/>
      <c r="C16" s="156"/>
      <c r="D16" s="143">
        <f>'Kostnad per aktivitet'!Q78</f>
        <v>0</v>
      </c>
      <c r="E16" s="253"/>
      <c r="F16" s="254"/>
      <c r="G16" s="255"/>
      <c r="I16" s="146" t="str">
        <f>BUDGET!A63</f>
        <v>Privata bidrag i annat än pengar</v>
      </c>
      <c r="J16" s="144">
        <f>BUDGET!H63</f>
        <v>0</v>
      </c>
    </row>
    <row r="17" spans="1:10" ht="15" thickBot="1">
      <c r="A17" s="151"/>
      <c r="B17" s="156"/>
      <c r="C17" s="156"/>
      <c r="D17" s="144">
        <f>'Kostnad per aktivitet'!Q84</f>
        <v>0</v>
      </c>
      <c r="E17" s="258"/>
      <c r="F17" s="259"/>
      <c r="G17" s="260"/>
      <c r="I17" s="14" t="s">
        <v>44</v>
      </c>
      <c r="J17" s="141">
        <f>SUM(J5:J16)</f>
        <v>0</v>
      </c>
    </row>
    <row r="18" spans="1:10" ht="15" thickBot="1">
      <c r="A18" s="14" t="s">
        <v>44</v>
      </c>
      <c r="B18" s="15"/>
      <c r="C18" s="15"/>
      <c r="D18" s="16">
        <f>SUM(D5:D17)</f>
        <v>0</v>
      </c>
      <c r="E18" s="17"/>
      <c r="F18" s="17"/>
      <c r="G18" s="18"/>
    </row>
    <row r="27" spans="1:10">
      <c r="B27" s="21"/>
    </row>
  </sheetData>
  <sheetProtection sheet="1" objects="1" scenarios="1" selectLockedCells="1"/>
  <protectedRanges>
    <protectedRange sqref="E5:G17" name="Aktivitetsplan anteckningar"/>
  </protectedRanges>
  <mergeCells count="17">
    <mergeCell ref="E17:G17"/>
    <mergeCell ref="D3:G3"/>
    <mergeCell ref="A3:C3"/>
    <mergeCell ref="E14:G14"/>
    <mergeCell ref="E4:G4"/>
    <mergeCell ref="E5:G5"/>
    <mergeCell ref="E6:G6"/>
    <mergeCell ref="E7:G7"/>
    <mergeCell ref="E8:G8"/>
    <mergeCell ref="E9:G9"/>
    <mergeCell ref="E10:G10"/>
    <mergeCell ref="E11:G11"/>
    <mergeCell ref="E12:G12"/>
    <mergeCell ref="A1:J1"/>
    <mergeCell ref="E13:G13"/>
    <mergeCell ref="E15:G15"/>
    <mergeCell ref="E16:G16"/>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839B-7CC0-411F-BC29-CC62FE5B9376}">
  <sheetPr>
    <tabColor theme="7" tint="0.79998168889431442"/>
  </sheetPr>
  <dimension ref="A1:AD92"/>
  <sheetViews>
    <sheetView showGridLines="0" zoomScale="90" zoomScaleNormal="90" zoomScaleSheetLayoutView="30" workbookViewId="0">
      <pane ySplit="10" topLeftCell="A11" activePane="bottomLeft" state="frozen"/>
      <selection pane="bottomLeft" activeCell="O14" sqref="O14"/>
    </sheetView>
  </sheetViews>
  <sheetFormatPr defaultRowHeight="15"/>
  <cols>
    <col min="1" max="1" width="11.69921875" customWidth="1"/>
    <col min="2" max="2" width="18.3984375" customWidth="1"/>
    <col min="3" max="3" width="9.59765625" customWidth="1"/>
    <col min="4" max="4" width="9.69921875" customWidth="1"/>
    <col min="5" max="9" width="9.3984375" customWidth="1"/>
    <col min="10" max="10" width="10" customWidth="1"/>
    <col min="11" max="12" width="9.3984375" customWidth="1"/>
    <col min="13" max="16" width="9.796875" customWidth="1"/>
    <col min="17" max="17" width="11.796875" style="3" customWidth="1"/>
    <col min="19" max="19" width="17.69921875" customWidth="1"/>
    <col min="20" max="24" width="9.8984375" customWidth="1"/>
    <col min="25" max="25" width="14.8984375" customWidth="1"/>
    <col min="27" max="27" width="11.8984375" customWidth="1"/>
    <col min="29" max="29" width="8.69921875" style="4"/>
    <col min="35" max="35" width="10" customWidth="1"/>
  </cols>
  <sheetData>
    <row r="1" spans="1:29" s="2" customFormat="1" ht="57" customHeight="1">
      <c r="A1" s="257" t="s">
        <v>45</v>
      </c>
      <c r="B1" s="257"/>
      <c r="C1" s="257"/>
      <c r="D1" s="257"/>
      <c r="E1" s="257"/>
      <c r="F1" s="257"/>
      <c r="G1" s="257"/>
      <c r="H1" s="257"/>
      <c r="I1" s="257"/>
      <c r="J1" s="257"/>
      <c r="K1" s="257"/>
      <c r="L1" s="257"/>
      <c r="M1" s="257"/>
      <c r="N1" s="257"/>
      <c r="O1" s="257"/>
      <c r="P1" s="257"/>
      <c r="Q1" s="257"/>
      <c r="AC1" s="1"/>
    </row>
    <row r="2" spans="1:29" s="3" customFormat="1">
      <c r="A2" s="28" t="s">
        <v>46</v>
      </c>
      <c r="B2" s="279" t="s">
        <v>47</v>
      </c>
      <c r="C2" s="279"/>
      <c r="D2" s="279"/>
      <c r="E2" s="279"/>
      <c r="F2" s="279"/>
      <c r="G2" s="279"/>
      <c r="H2" s="279"/>
      <c r="I2" s="279"/>
      <c r="J2" s="279"/>
      <c r="K2" s="279"/>
      <c r="L2" s="279"/>
      <c r="M2" s="279"/>
      <c r="N2" s="279"/>
      <c r="O2" s="279"/>
      <c r="P2" s="279"/>
      <c r="Q2" s="279"/>
      <c r="AC2" s="5"/>
    </row>
    <row r="3" spans="1:29" s="3" customFormat="1">
      <c r="A3" s="28"/>
      <c r="B3" s="279" t="s">
        <v>48</v>
      </c>
      <c r="C3" s="279"/>
      <c r="D3" s="279"/>
      <c r="E3" s="279"/>
      <c r="F3" s="279"/>
      <c r="G3" s="279"/>
      <c r="H3" s="279"/>
      <c r="I3" s="279"/>
      <c r="J3" s="279"/>
      <c r="K3" s="279"/>
      <c r="L3" s="279"/>
      <c r="M3" s="279"/>
      <c r="N3" s="279"/>
      <c r="O3" s="279"/>
      <c r="P3" s="279"/>
      <c r="Q3" s="279"/>
      <c r="AC3" s="5"/>
    </row>
    <row r="4" spans="1:29" s="3" customFormat="1">
      <c r="A4" s="28"/>
      <c r="B4" s="279" t="s">
        <v>49</v>
      </c>
      <c r="C4" s="279"/>
      <c r="D4" s="279"/>
      <c r="E4" s="279"/>
      <c r="F4" s="279"/>
      <c r="G4" s="279"/>
      <c r="H4" s="279"/>
      <c r="I4" s="279"/>
      <c r="J4" s="279"/>
      <c r="K4" s="279"/>
      <c r="L4" s="279"/>
      <c r="M4" s="279"/>
      <c r="N4" s="279"/>
      <c r="O4" s="279"/>
      <c r="P4" s="279"/>
      <c r="Q4" s="279"/>
      <c r="AC4" s="5"/>
    </row>
    <row r="5" spans="1:29" s="2" customFormat="1" ht="9.9499999999999993" customHeight="1">
      <c r="A5" s="27"/>
      <c r="B5" s="27"/>
      <c r="C5" s="27"/>
      <c r="D5" s="27"/>
      <c r="E5" s="27"/>
      <c r="F5" s="27"/>
      <c r="G5" s="27"/>
      <c r="H5" s="27"/>
      <c r="I5" s="27"/>
      <c r="J5" s="27"/>
      <c r="K5" s="27"/>
      <c r="L5" s="27"/>
      <c r="M5" s="27"/>
      <c r="N5" s="27"/>
      <c r="O5" s="27"/>
      <c r="P5" s="27"/>
      <c r="Q5" s="27"/>
      <c r="AC5" s="1"/>
    </row>
    <row r="6" spans="1:29" ht="53.25" customHeight="1">
      <c r="A6" s="285" t="s">
        <v>12</v>
      </c>
      <c r="B6" s="285"/>
      <c r="C6" s="285"/>
      <c r="D6" s="285"/>
      <c r="E6" s="285"/>
      <c r="F6" s="285"/>
      <c r="G6" s="285"/>
      <c r="H6" s="285"/>
      <c r="I6" s="285"/>
      <c r="J6" s="285"/>
      <c r="K6" s="285"/>
      <c r="L6" s="285"/>
      <c r="M6" s="285"/>
      <c r="N6" s="285"/>
      <c r="O6" s="285"/>
      <c r="P6" s="285"/>
      <c r="Q6" s="285"/>
      <c r="AB6" s="4"/>
      <c r="AC6"/>
    </row>
    <row r="7" spans="1:29" ht="15" customHeight="1" thickBot="1">
      <c r="A7" s="26"/>
      <c r="B7" s="26"/>
      <c r="C7" s="26"/>
      <c r="D7" s="26"/>
      <c r="E7" s="26"/>
      <c r="F7" s="26"/>
      <c r="G7" s="26"/>
      <c r="H7" s="26"/>
      <c r="I7" s="26"/>
      <c r="J7" s="26"/>
      <c r="K7" s="26"/>
      <c r="L7" s="26"/>
      <c r="M7" s="26"/>
      <c r="N7" s="26"/>
      <c r="O7" s="26"/>
      <c r="P7" s="26"/>
      <c r="Q7" s="26"/>
      <c r="AB7" s="4"/>
      <c r="AC7"/>
    </row>
    <row r="8" spans="1:29" ht="14.45" customHeight="1" thickTop="1">
      <c r="E8" s="292" t="s">
        <v>50</v>
      </c>
      <c r="F8" s="293"/>
      <c r="G8" s="293"/>
      <c r="H8" s="293"/>
      <c r="I8" s="293"/>
      <c r="J8" s="293"/>
      <c r="K8" s="293"/>
      <c r="L8" s="294"/>
      <c r="M8" s="286" t="s">
        <v>51</v>
      </c>
      <c r="N8" s="287"/>
      <c r="O8" s="287"/>
      <c r="P8" s="288"/>
      <c r="Q8"/>
      <c r="AB8" s="4"/>
      <c r="AC8"/>
    </row>
    <row r="9" spans="1:29" ht="21" customHeight="1" thickBot="1">
      <c r="E9" s="295"/>
      <c r="F9" s="296"/>
      <c r="G9" s="296"/>
      <c r="H9" s="296"/>
      <c r="I9" s="296"/>
      <c r="J9" s="296"/>
      <c r="K9" s="296"/>
      <c r="L9" s="297"/>
      <c r="M9" s="289"/>
      <c r="N9" s="290"/>
      <c r="O9" s="290"/>
      <c r="P9" s="291"/>
      <c r="Q9"/>
      <c r="AB9" s="4"/>
      <c r="AC9"/>
    </row>
    <row r="10" spans="1:29" s="3" customFormat="1" ht="72.599999999999994" customHeight="1" thickBot="1">
      <c r="A10" s="280" t="s">
        <v>52</v>
      </c>
      <c r="B10" s="281"/>
      <c r="C10" s="238" t="s">
        <v>53</v>
      </c>
      <c r="D10" s="239" t="s">
        <v>54</v>
      </c>
      <c r="E10" s="237" t="s">
        <v>55</v>
      </c>
      <c r="F10" s="207" t="s">
        <v>56</v>
      </c>
      <c r="G10" s="207" t="s">
        <v>57</v>
      </c>
      <c r="H10" s="207" t="s">
        <v>58</v>
      </c>
      <c r="I10" s="207" t="s">
        <v>59</v>
      </c>
      <c r="J10" s="207" t="s">
        <v>60</v>
      </c>
      <c r="K10" s="207" t="s">
        <v>61</v>
      </c>
      <c r="L10" s="208" t="s">
        <v>62</v>
      </c>
      <c r="M10" s="209" t="s">
        <v>63</v>
      </c>
      <c r="N10" s="210" t="s">
        <v>64</v>
      </c>
      <c r="O10" s="210" t="s">
        <v>65</v>
      </c>
      <c r="P10" s="211" t="s">
        <v>66</v>
      </c>
      <c r="Q10" s="212" t="s">
        <v>67</v>
      </c>
      <c r="S10" s="19"/>
    </row>
    <row r="11" spans="1:29" s="3" customFormat="1" ht="27.6" customHeight="1" thickBot="1">
      <c r="A11" s="282" t="s">
        <v>68</v>
      </c>
      <c r="B11" s="283"/>
      <c r="C11" s="283"/>
      <c r="D11" s="284"/>
      <c r="E11" s="214">
        <f t="shared" ref="E11:Q11" si="0">SUM(E12,E18,E24,E30,E36,E42,E48,E54,E60,E66,E72,E78,E84)</f>
        <v>0</v>
      </c>
      <c r="F11" s="215">
        <f t="shared" si="0"/>
        <v>0</v>
      </c>
      <c r="G11" s="215">
        <f t="shared" si="0"/>
        <v>0</v>
      </c>
      <c r="H11" s="215">
        <f t="shared" si="0"/>
        <v>0</v>
      </c>
      <c r="I11" s="215">
        <f t="shared" si="0"/>
        <v>0</v>
      </c>
      <c r="J11" s="215">
        <f t="shared" si="0"/>
        <v>0</v>
      </c>
      <c r="K11" s="215">
        <f t="shared" si="0"/>
        <v>0</v>
      </c>
      <c r="L11" s="216">
        <f t="shared" si="0"/>
        <v>0</v>
      </c>
      <c r="M11" s="217">
        <f t="shared" si="0"/>
        <v>0</v>
      </c>
      <c r="N11" s="218">
        <f t="shared" si="0"/>
        <v>0</v>
      </c>
      <c r="O11" s="218">
        <f t="shared" si="0"/>
        <v>0</v>
      </c>
      <c r="P11" s="219">
        <f t="shared" si="0"/>
        <v>0</v>
      </c>
      <c r="Q11" s="220">
        <f t="shared" si="0"/>
        <v>0</v>
      </c>
      <c r="R11"/>
      <c r="W11"/>
      <c r="X11"/>
      <c r="Y11"/>
      <c r="AC11" s="5"/>
    </row>
    <row r="12" spans="1:29" s="213" customFormat="1" ht="36" customHeight="1">
      <c r="A12" s="277" t="str">
        <f>IF(Aktivitetsplan!A5&lt;&gt;"",Aktivitetsplan!A5,"")</f>
        <v>Aktivitet 1</v>
      </c>
      <c r="B12" s="278"/>
      <c r="C12" s="233" t="str">
        <f>IF(Aktivitetsplan!B5&lt;&gt;"",Aktivitetsplan!B5,"")</f>
        <v>ÅÅMMDD</v>
      </c>
      <c r="D12" s="234" t="str">
        <f>IF(Aktivitetsplan!C5&lt;&gt;"",Aktivitetsplan!C5,"")</f>
        <v>ÅÅMMDD</v>
      </c>
      <c r="E12" s="229">
        <f>SUM(E13:E17)</f>
        <v>0</v>
      </c>
      <c r="F12" s="223">
        <f t="shared" ref="F12:L12" si="1">SUM(F13:F17)</f>
        <v>0</v>
      </c>
      <c r="G12" s="223">
        <f t="shared" si="1"/>
        <v>0</v>
      </c>
      <c r="H12" s="223">
        <f t="shared" si="1"/>
        <v>0</v>
      </c>
      <c r="I12" s="223">
        <f t="shared" si="1"/>
        <v>0</v>
      </c>
      <c r="J12" s="223">
        <f t="shared" si="1"/>
        <v>0</v>
      </c>
      <c r="K12" s="223">
        <f t="shared" si="1"/>
        <v>0</v>
      </c>
      <c r="L12" s="223">
        <f t="shared" si="1"/>
        <v>0</v>
      </c>
      <c r="M12" s="224">
        <f t="shared" ref="M12:P12" si="2">SUM(M13:M17)</f>
        <v>0</v>
      </c>
      <c r="N12" s="224">
        <f t="shared" si="2"/>
        <v>0</v>
      </c>
      <c r="O12" s="224">
        <f t="shared" si="2"/>
        <v>0</v>
      </c>
      <c r="P12" s="224">
        <f t="shared" si="2"/>
        <v>0</v>
      </c>
      <c r="Q12" s="225">
        <f>SUM(Q13:Q17)</f>
        <v>0</v>
      </c>
    </row>
    <row r="13" spans="1:29">
      <c r="A13" s="271" t="str">
        <f>IF(Anvisning!E16&lt;&gt;"",Anvisning!E16,"")</f>
        <v/>
      </c>
      <c r="B13" s="272"/>
      <c r="C13" s="298"/>
      <c r="D13" s="299"/>
      <c r="E13" s="230"/>
      <c r="F13" s="115"/>
      <c r="G13" s="115"/>
      <c r="H13" s="115"/>
      <c r="I13" s="115"/>
      <c r="J13" s="115"/>
      <c r="K13" s="115"/>
      <c r="L13" s="115"/>
      <c r="M13" s="115"/>
      <c r="N13" s="115"/>
      <c r="O13" s="115"/>
      <c r="P13" s="115"/>
      <c r="Q13" s="226">
        <f>SUM(E13:P13)-(2*J13)</f>
        <v>0</v>
      </c>
      <c r="AC13"/>
    </row>
    <row r="14" spans="1:29">
      <c r="A14" s="271" t="str">
        <f>IF(Anvisning!E17&lt;&gt;"",Anvisning!E17,"")</f>
        <v/>
      </c>
      <c r="B14" s="272"/>
      <c r="C14" s="298"/>
      <c r="D14" s="299"/>
      <c r="E14" s="230"/>
      <c r="F14" s="115"/>
      <c r="G14" s="115"/>
      <c r="H14" s="115"/>
      <c r="I14" s="115"/>
      <c r="J14" s="115"/>
      <c r="K14" s="115"/>
      <c r="L14" s="115"/>
      <c r="M14" s="115"/>
      <c r="N14" s="115"/>
      <c r="O14" s="115"/>
      <c r="P14" s="115"/>
      <c r="Q14" s="226">
        <f t="shared" ref="Q14:Q17" si="3">SUM(E14:P14)-(2*J14)</f>
        <v>0</v>
      </c>
      <c r="AC14"/>
    </row>
    <row r="15" spans="1:29">
      <c r="A15" s="271" t="str">
        <f>IF(Anvisning!E18&lt;&gt;"",Anvisning!E18,"")</f>
        <v/>
      </c>
      <c r="B15" s="272"/>
      <c r="C15" s="298"/>
      <c r="D15" s="299"/>
      <c r="E15" s="230"/>
      <c r="F15" s="115"/>
      <c r="G15" s="115"/>
      <c r="H15" s="115"/>
      <c r="I15" s="115"/>
      <c r="J15" s="115"/>
      <c r="K15" s="115"/>
      <c r="L15" s="115"/>
      <c r="M15" s="115"/>
      <c r="N15" s="115"/>
      <c r="O15" s="115"/>
      <c r="P15" s="115"/>
      <c r="Q15" s="226">
        <f t="shared" si="3"/>
        <v>0</v>
      </c>
      <c r="AC15"/>
    </row>
    <row r="16" spans="1:29">
      <c r="A16" s="271" t="str">
        <f>IF(Anvisning!E19&lt;&gt;"",Anvisning!E19,"")</f>
        <v/>
      </c>
      <c r="B16" s="272"/>
      <c r="C16" s="298"/>
      <c r="D16" s="299"/>
      <c r="E16" s="230"/>
      <c r="F16" s="115"/>
      <c r="G16" s="115"/>
      <c r="H16" s="115"/>
      <c r="I16" s="115"/>
      <c r="J16" s="115"/>
      <c r="K16" s="115"/>
      <c r="L16" s="115"/>
      <c r="M16" s="115"/>
      <c r="N16" s="115"/>
      <c r="O16" s="115"/>
      <c r="P16" s="115"/>
      <c r="Q16" s="226">
        <f t="shared" si="3"/>
        <v>0</v>
      </c>
      <c r="AC16"/>
    </row>
    <row r="17" spans="1:29">
      <c r="A17" s="271" t="str">
        <f>IF(Anvisning!E20&lt;&gt;"",Anvisning!E20,"")</f>
        <v/>
      </c>
      <c r="B17" s="272"/>
      <c r="C17" s="298"/>
      <c r="D17" s="299"/>
      <c r="E17" s="230"/>
      <c r="F17" s="115"/>
      <c r="G17" s="115"/>
      <c r="H17" s="115"/>
      <c r="I17" s="115"/>
      <c r="J17" s="115"/>
      <c r="K17" s="115"/>
      <c r="L17" s="115"/>
      <c r="M17" s="115"/>
      <c r="N17" s="115"/>
      <c r="O17" s="115"/>
      <c r="P17" s="115"/>
      <c r="Q17" s="226">
        <f t="shared" si="3"/>
        <v>0</v>
      </c>
      <c r="AC17"/>
    </row>
    <row r="18" spans="1:29" s="213" customFormat="1" ht="36" customHeight="1">
      <c r="A18" s="275" t="str">
        <f>IF(Aktivitetsplan!A6&lt;&gt;"",Aktivitetsplan!A6,"")</f>
        <v>Aktivitet 2</v>
      </c>
      <c r="B18" s="276"/>
      <c r="C18" s="235" t="str">
        <f>IF(Aktivitetsplan!B6&lt;&gt;"",Aktivitetsplan!B6,"")</f>
        <v>ÅÅMMDD</v>
      </c>
      <c r="D18" s="236" t="str">
        <f>IF(Aktivitetsplan!C6&lt;&gt;"",Aktivitetsplan!C6,"")</f>
        <v>ÅÅMMDD</v>
      </c>
      <c r="E18" s="231">
        <f>SUM(E19:E23)</f>
        <v>0</v>
      </c>
      <c r="F18" s="221">
        <f t="shared" ref="F18:L18" si="4">SUM(F19:F23)</f>
        <v>0</v>
      </c>
      <c r="G18" s="221">
        <f t="shared" si="4"/>
        <v>0</v>
      </c>
      <c r="H18" s="221">
        <f t="shared" si="4"/>
        <v>0</v>
      </c>
      <c r="I18" s="221">
        <f t="shared" si="4"/>
        <v>0</v>
      </c>
      <c r="J18" s="221">
        <f t="shared" si="4"/>
        <v>0</v>
      </c>
      <c r="K18" s="221">
        <f t="shared" si="4"/>
        <v>0</v>
      </c>
      <c r="L18" s="221">
        <f t="shared" si="4"/>
        <v>0</v>
      </c>
      <c r="M18" s="222">
        <f t="shared" ref="M18:P18" si="5">SUM(M19:M23)</f>
        <v>0</v>
      </c>
      <c r="N18" s="222">
        <f t="shared" si="5"/>
        <v>0</v>
      </c>
      <c r="O18" s="222">
        <f t="shared" si="5"/>
        <v>0</v>
      </c>
      <c r="P18" s="222">
        <f t="shared" si="5"/>
        <v>0</v>
      </c>
      <c r="Q18" s="227">
        <f>SUM(Q19:Q23)</f>
        <v>0</v>
      </c>
    </row>
    <row r="19" spans="1:29">
      <c r="A19" s="271" t="str">
        <f>IF(Anvisning!E16&lt;&gt;"",Anvisning!E16,"")</f>
        <v/>
      </c>
      <c r="B19" s="272"/>
      <c r="C19" s="298"/>
      <c r="D19" s="299"/>
      <c r="E19" s="230"/>
      <c r="F19" s="115"/>
      <c r="G19" s="115"/>
      <c r="H19" s="115"/>
      <c r="I19" s="115"/>
      <c r="J19" s="115"/>
      <c r="K19" s="115"/>
      <c r="L19" s="115"/>
      <c r="M19" s="115"/>
      <c r="N19" s="115"/>
      <c r="O19" s="115"/>
      <c r="P19" s="115"/>
      <c r="Q19" s="226">
        <f>SUM(E19:P19)-(2*J19)</f>
        <v>0</v>
      </c>
      <c r="AC19"/>
    </row>
    <row r="20" spans="1:29">
      <c r="A20" s="271" t="str">
        <f>IF(Anvisning!E17&lt;&gt;"",Anvisning!E17,"")</f>
        <v/>
      </c>
      <c r="B20" s="272"/>
      <c r="C20" s="298"/>
      <c r="D20" s="299"/>
      <c r="E20" s="230"/>
      <c r="F20" s="115"/>
      <c r="G20" s="115"/>
      <c r="H20" s="115"/>
      <c r="I20" s="115"/>
      <c r="J20" s="115"/>
      <c r="K20" s="115"/>
      <c r="L20" s="115"/>
      <c r="M20" s="115"/>
      <c r="N20" s="115"/>
      <c r="O20" s="115"/>
      <c r="P20" s="115"/>
      <c r="Q20" s="226">
        <f t="shared" ref="Q20:Q23" si="6">SUM(E20:P20)-(2*J20)</f>
        <v>0</v>
      </c>
      <c r="AC20"/>
    </row>
    <row r="21" spans="1:29">
      <c r="A21" s="271" t="str">
        <f>IF(Anvisning!E18&lt;&gt;"",Anvisning!E18,"")</f>
        <v/>
      </c>
      <c r="B21" s="272"/>
      <c r="C21" s="298"/>
      <c r="D21" s="299"/>
      <c r="E21" s="230"/>
      <c r="F21" s="115"/>
      <c r="G21" s="115"/>
      <c r="H21" s="115"/>
      <c r="I21" s="115"/>
      <c r="J21" s="115"/>
      <c r="K21" s="115"/>
      <c r="L21" s="115"/>
      <c r="M21" s="115"/>
      <c r="N21" s="115"/>
      <c r="O21" s="115"/>
      <c r="P21" s="115"/>
      <c r="Q21" s="226">
        <f t="shared" si="6"/>
        <v>0</v>
      </c>
      <c r="AC21"/>
    </row>
    <row r="22" spans="1:29">
      <c r="A22" s="271" t="str">
        <f>IF(Anvisning!E19&lt;&gt;"",Anvisning!E19,"")</f>
        <v/>
      </c>
      <c r="B22" s="272"/>
      <c r="C22" s="298"/>
      <c r="D22" s="299"/>
      <c r="E22" s="230"/>
      <c r="F22" s="115"/>
      <c r="G22" s="115"/>
      <c r="H22" s="115"/>
      <c r="I22" s="115"/>
      <c r="J22" s="115"/>
      <c r="K22" s="115"/>
      <c r="L22" s="115"/>
      <c r="M22" s="115"/>
      <c r="N22" s="115"/>
      <c r="O22" s="115"/>
      <c r="P22" s="115"/>
      <c r="Q22" s="226">
        <f t="shared" si="6"/>
        <v>0</v>
      </c>
      <c r="AC22"/>
    </row>
    <row r="23" spans="1:29">
      <c r="A23" s="271" t="str">
        <f>IF(Anvisning!E20&lt;&gt;"",Anvisning!E20,"")</f>
        <v/>
      </c>
      <c r="B23" s="272"/>
      <c r="C23" s="298"/>
      <c r="D23" s="299"/>
      <c r="E23" s="230"/>
      <c r="F23" s="115"/>
      <c r="G23" s="115"/>
      <c r="H23" s="115"/>
      <c r="I23" s="115"/>
      <c r="J23" s="115"/>
      <c r="K23" s="115"/>
      <c r="L23" s="115"/>
      <c r="M23" s="115"/>
      <c r="N23" s="115"/>
      <c r="O23" s="115"/>
      <c r="P23" s="115"/>
      <c r="Q23" s="226">
        <f t="shared" si="6"/>
        <v>0</v>
      </c>
      <c r="AC23"/>
    </row>
    <row r="24" spans="1:29" s="213" customFormat="1" ht="36" customHeight="1">
      <c r="A24" s="275" t="str">
        <f>IF(Aktivitetsplan!A7&lt;&gt;"",Aktivitetsplan!A7,"")</f>
        <v>Aktivitet 3</v>
      </c>
      <c r="B24" s="276"/>
      <c r="C24" s="235" t="str">
        <f>IF(Aktivitetsplan!B7&lt;&gt;"",Aktivitetsplan!B7,"")</f>
        <v>ÅÅMMDD</v>
      </c>
      <c r="D24" s="236" t="str">
        <f>IF(Aktivitetsplan!C7&lt;&gt;"",Aktivitetsplan!C7,"")</f>
        <v>ÅÅMMDD</v>
      </c>
      <c r="E24" s="231">
        <f>SUM(E25:E29)</f>
        <v>0</v>
      </c>
      <c r="F24" s="221">
        <f t="shared" ref="F24:L24" si="7">SUM(F25:F29)</f>
        <v>0</v>
      </c>
      <c r="G24" s="221">
        <f t="shared" si="7"/>
        <v>0</v>
      </c>
      <c r="H24" s="221">
        <f t="shared" si="7"/>
        <v>0</v>
      </c>
      <c r="I24" s="221">
        <f t="shared" si="7"/>
        <v>0</v>
      </c>
      <c r="J24" s="221">
        <f t="shared" si="7"/>
        <v>0</v>
      </c>
      <c r="K24" s="221">
        <f t="shared" si="7"/>
        <v>0</v>
      </c>
      <c r="L24" s="221">
        <f t="shared" si="7"/>
        <v>0</v>
      </c>
      <c r="M24" s="222">
        <f t="shared" ref="M24:P24" si="8">SUM(M25:M29)</f>
        <v>0</v>
      </c>
      <c r="N24" s="222">
        <f t="shared" si="8"/>
        <v>0</v>
      </c>
      <c r="O24" s="222">
        <f t="shared" si="8"/>
        <v>0</v>
      </c>
      <c r="P24" s="222">
        <f t="shared" si="8"/>
        <v>0</v>
      </c>
      <c r="Q24" s="227">
        <f>SUM(Q25:Q29)</f>
        <v>0</v>
      </c>
    </row>
    <row r="25" spans="1:29">
      <c r="A25" s="271" t="str">
        <f>IF(Anvisning!E16&lt;&gt;"",Anvisning!E16,"")</f>
        <v/>
      </c>
      <c r="B25" s="272"/>
      <c r="C25" s="298"/>
      <c r="D25" s="299"/>
      <c r="E25" s="230"/>
      <c r="F25" s="115"/>
      <c r="G25" s="115"/>
      <c r="H25" s="115"/>
      <c r="I25" s="115"/>
      <c r="J25" s="115"/>
      <c r="K25" s="115"/>
      <c r="L25" s="115"/>
      <c r="M25" s="115"/>
      <c r="N25" s="115"/>
      <c r="O25" s="115"/>
      <c r="P25" s="115"/>
      <c r="Q25" s="226">
        <f>SUM(E25:P25)-(2*J25)</f>
        <v>0</v>
      </c>
      <c r="AC25"/>
    </row>
    <row r="26" spans="1:29">
      <c r="A26" s="271" t="str">
        <f>IF(Anvisning!E17&lt;&gt;"",Anvisning!E17,"")</f>
        <v/>
      </c>
      <c r="B26" s="272"/>
      <c r="C26" s="298"/>
      <c r="D26" s="299"/>
      <c r="E26" s="230"/>
      <c r="F26" s="115"/>
      <c r="G26" s="115"/>
      <c r="H26" s="115"/>
      <c r="I26" s="115"/>
      <c r="J26" s="115"/>
      <c r="K26" s="115"/>
      <c r="L26" s="115"/>
      <c r="M26" s="115"/>
      <c r="N26" s="115"/>
      <c r="O26" s="115"/>
      <c r="P26" s="115"/>
      <c r="Q26" s="226">
        <f t="shared" ref="Q26:Q29" si="9">SUM(E26:P26)-(2*J26)</f>
        <v>0</v>
      </c>
      <c r="AC26"/>
    </row>
    <row r="27" spans="1:29">
      <c r="A27" s="271" t="str">
        <f>IF(Anvisning!E18&lt;&gt;"",Anvisning!E18,"")</f>
        <v/>
      </c>
      <c r="B27" s="272"/>
      <c r="C27" s="298"/>
      <c r="D27" s="299"/>
      <c r="E27" s="230"/>
      <c r="F27" s="115"/>
      <c r="G27" s="115"/>
      <c r="H27" s="115"/>
      <c r="I27" s="115"/>
      <c r="J27" s="115"/>
      <c r="K27" s="115"/>
      <c r="L27" s="115"/>
      <c r="M27" s="115"/>
      <c r="N27" s="115"/>
      <c r="O27" s="115"/>
      <c r="P27" s="115"/>
      <c r="Q27" s="226">
        <f t="shared" si="9"/>
        <v>0</v>
      </c>
      <c r="AC27"/>
    </row>
    <row r="28" spans="1:29">
      <c r="A28" s="271" t="str">
        <f>IF(Anvisning!E19&lt;&gt;"",Anvisning!E19,"")</f>
        <v/>
      </c>
      <c r="B28" s="272"/>
      <c r="C28" s="298"/>
      <c r="D28" s="299"/>
      <c r="E28" s="230"/>
      <c r="F28" s="115"/>
      <c r="G28" s="115"/>
      <c r="H28" s="115"/>
      <c r="I28" s="115"/>
      <c r="J28" s="115"/>
      <c r="K28" s="115"/>
      <c r="L28" s="115"/>
      <c r="M28" s="115"/>
      <c r="N28" s="115"/>
      <c r="O28" s="115"/>
      <c r="P28" s="115"/>
      <c r="Q28" s="226">
        <f t="shared" si="9"/>
        <v>0</v>
      </c>
      <c r="AC28"/>
    </row>
    <row r="29" spans="1:29">
      <c r="A29" s="271" t="str">
        <f>IF(Anvisning!E20&lt;&gt;"",Anvisning!E20,"")</f>
        <v/>
      </c>
      <c r="B29" s="272"/>
      <c r="C29" s="298"/>
      <c r="D29" s="299"/>
      <c r="E29" s="230"/>
      <c r="F29" s="115"/>
      <c r="G29" s="115"/>
      <c r="H29" s="115"/>
      <c r="I29" s="115"/>
      <c r="J29" s="115"/>
      <c r="K29" s="115"/>
      <c r="L29" s="115"/>
      <c r="M29" s="115"/>
      <c r="N29" s="115"/>
      <c r="O29" s="115"/>
      <c r="P29" s="115"/>
      <c r="Q29" s="226">
        <f t="shared" si="9"/>
        <v>0</v>
      </c>
      <c r="AC29"/>
    </row>
    <row r="30" spans="1:29" s="213" customFormat="1" ht="36" customHeight="1">
      <c r="A30" s="275" t="str">
        <f>IF(Aktivitetsplan!A8&lt;&gt;"",Aktivitetsplan!A8,"")</f>
        <v>Aktivitet 4</v>
      </c>
      <c r="B30" s="276"/>
      <c r="C30" s="235" t="str">
        <f>IF(Aktivitetsplan!B8&lt;&gt;"",Aktivitetsplan!B8,"")</f>
        <v>ÅÅMMDD</v>
      </c>
      <c r="D30" s="236" t="str">
        <f>IF(Aktivitetsplan!C8&lt;&gt;"",Aktivitetsplan!C8,"")</f>
        <v>ÅÅMMDD</v>
      </c>
      <c r="E30" s="231">
        <f>SUM(E31:E35)</f>
        <v>0</v>
      </c>
      <c r="F30" s="221">
        <f t="shared" ref="F30:L30" si="10">SUM(F31:F35)</f>
        <v>0</v>
      </c>
      <c r="G30" s="221">
        <f t="shared" si="10"/>
        <v>0</v>
      </c>
      <c r="H30" s="221">
        <f t="shared" si="10"/>
        <v>0</v>
      </c>
      <c r="I30" s="221">
        <f t="shared" si="10"/>
        <v>0</v>
      </c>
      <c r="J30" s="221">
        <f t="shared" si="10"/>
        <v>0</v>
      </c>
      <c r="K30" s="221">
        <f t="shared" si="10"/>
        <v>0</v>
      </c>
      <c r="L30" s="221">
        <f t="shared" si="10"/>
        <v>0</v>
      </c>
      <c r="M30" s="222">
        <f t="shared" ref="M30:P30" si="11">SUM(M31:M35)</f>
        <v>0</v>
      </c>
      <c r="N30" s="222">
        <f t="shared" si="11"/>
        <v>0</v>
      </c>
      <c r="O30" s="222">
        <f t="shared" si="11"/>
        <v>0</v>
      </c>
      <c r="P30" s="222">
        <f t="shared" si="11"/>
        <v>0</v>
      </c>
      <c r="Q30" s="227">
        <f>SUM(Q31:Q35)</f>
        <v>0</v>
      </c>
    </row>
    <row r="31" spans="1:29">
      <c r="A31" s="271" t="str">
        <f>IF(Anvisning!E16&lt;&gt;"",Anvisning!E16,"")</f>
        <v/>
      </c>
      <c r="B31" s="272"/>
      <c r="C31" s="298"/>
      <c r="D31" s="299"/>
      <c r="E31" s="230"/>
      <c r="F31" s="115"/>
      <c r="G31" s="115"/>
      <c r="H31" s="115"/>
      <c r="I31" s="115"/>
      <c r="J31" s="115"/>
      <c r="K31" s="115"/>
      <c r="L31" s="115"/>
      <c r="M31" s="115"/>
      <c r="N31" s="115"/>
      <c r="O31" s="115"/>
      <c r="P31" s="115"/>
      <c r="Q31" s="226">
        <f>SUM(E31:P31)-(2*J31)</f>
        <v>0</v>
      </c>
      <c r="AC31"/>
    </row>
    <row r="32" spans="1:29">
      <c r="A32" s="271" t="str">
        <f>IF(Anvisning!E17&lt;&gt;"",Anvisning!E17,"")</f>
        <v/>
      </c>
      <c r="B32" s="272"/>
      <c r="C32" s="298"/>
      <c r="D32" s="299"/>
      <c r="E32" s="230"/>
      <c r="F32" s="115"/>
      <c r="G32" s="115"/>
      <c r="H32" s="115"/>
      <c r="I32" s="115"/>
      <c r="J32" s="115"/>
      <c r="K32" s="115"/>
      <c r="L32" s="115"/>
      <c r="M32" s="115"/>
      <c r="N32" s="115"/>
      <c r="O32" s="115"/>
      <c r="P32" s="115"/>
      <c r="Q32" s="226">
        <f t="shared" ref="Q32:Q35" si="12">SUM(E32:P32)-(2*J32)</f>
        <v>0</v>
      </c>
      <c r="AC32"/>
    </row>
    <row r="33" spans="1:29">
      <c r="A33" s="271" t="str">
        <f>IF(Anvisning!E18&lt;&gt;"",Anvisning!E18,"")</f>
        <v/>
      </c>
      <c r="B33" s="272"/>
      <c r="C33" s="298"/>
      <c r="D33" s="299"/>
      <c r="E33" s="230"/>
      <c r="F33" s="115"/>
      <c r="G33" s="115"/>
      <c r="H33" s="115"/>
      <c r="I33" s="115"/>
      <c r="J33" s="115"/>
      <c r="K33" s="115"/>
      <c r="L33" s="115"/>
      <c r="M33" s="115"/>
      <c r="N33" s="115"/>
      <c r="O33" s="115"/>
      <c r="P33" s="115"/>
      <c r="Q33" s="226">
        <f t="shared" si="12"/>
        <v>0</v>
      </c>
      <c r="AC33"/>
    </row>
    <row r="34" spans="1:29">
      <c r="A34" s="271" t="str">
        <f>IF(Anvisning!E19&lt;&gt;"",Anvisning!E19,"")</f>
        <v/>
      </c>
      <c r="B34" s="272"/>
      <c r="C34" s="298"/>
      <c r="D34" s="299"/>
      <c r="E34" s="230"/>
      <c r="F34" s="115"/>
      <c r="G34" s="115"/>
      <c r="H34" s="115"/>
      <c r="I34" s="115"/>
      <c r="J34" s="115"/>
      <c r="K34" s="115"/>
      <c r="L34" s="115"/>
      <c r="M34" s="115"/>
      <c r="N34" s="115"/>
      <c r="O34" s="115"/>
      <c r="P34" s="115"/>
      <c r="Q34" s="226">
        <f t="shared" si="12"/>
        <v>0</v>
      </c>
      <c r="AC34"/>
    </row>
    <row r="35" spans="1:29">
      <c r="A35" s="271" t="str">
        <f>IF(Anvisning!E20&lt;&gt;"",Anvisning!E20,"")</f>
        <v/>
      </c>
      <c r="B35" s="272"/>
      <c r="C35" s="298"/>
      <c r="D35" s="299"/>
      <c r="E35" s="230"/>
      <c r="F35" s="115"/>
      <c r="G35" s="115"/>
      <c r="H35" s="115"/>
      <c r="I35" s="115"/>
      <c r="J35" s="115"/>
      <c r="K35" s="115"/>
      <c r="L35" s="115"/>
      <c r="M35" s="115"/>
      <c r="N35" s="115"/>
      <c r="O35" s="115"/>
      <c r="P35" s="115"/>
      <c r="Q35" s="226">
        <f t="shared" si="12"/>
        <v>0</v>
      </c>
      <c r="AC35"/>
    </row>
    <row r="36" spans="1:29" s="213" customFormat="1" ht="36" customHeight="1">
      <c r="A36" s="275" t="str">
        <f>IF(Aktivitetsplan!A9&lt;&gt;"",Aktivitetsplan!A9,"")</f>
        <v>Aktivitet 5</v>
      </c>
      <c r="B36" s="276"/>
      <c r="C36" s="235" t="str">
        <f>IF(Aktivitetsplan!B9&lt;&gt;"",Aktivitetsplan!B9,"")</f>
        <v>ÅÅMMDD</v>
      </c>
      <c r="D36" s="236" t="str">
        <f>IF(Aktivitetsplan!C9&lt;&gt;"",Aktivitetsplan!C9,"")</f>
        <v>ÅÅMMDD</v>
      </c>
      <c r="E36" s="231">
        <f>SUM(E37:E41)</f>
        <v>0</v>
      </c>
      <c r="F36" s="221">
        <f t="shared" ref="F36:L36" si="13">SUM(F37:F41)</f>
        <v>0</v>
      </c>
      <c r="G36" s="221">
        <f t="shared" si="13"/>
        <v>0</v>
      </c>
      <c r="H36" s="221">
        <f t="shared" si="13"/>
        <v>0</v>
      </c>
      <c r="I36" s="221">
        <f t="shared" si="13"/>
        <v>0</v>
      </c>
      <c r="J36" s="221">
        <f t="shared" si="13"/>
        <v>0</v>
      </c>
      <c r="K36" s="221">
        <f t="shared" si="13"/>
        <v>0</v>
      </c>
      <c r="L36" s="221">
        <f t="shared" si="13"/>
        <v>0</v>
      </c>
      <c r="M36" s="222">
        <f t="shared" ref="M36:P36" si="14">SUM(M37:M41)</f>
        <v>0</v>
      </c>
      <c r="N36" s="222">
        <f t="shared" si="14"/>
        <v>0</v>
      </c>
      <c r="O36" s="222">
        <f t="shared" si="14"/>
        <v>0</v>
      </c>
      <c r="P36" s="222">
        <f t="shared" si="14"/>
        <v>0</v>
      </c>
      <c r="Q36" s="227">
        <f>SUM(Q37:Q41)</f>
        <v>0</v>
      </c>
    </row>
    <row r="37" spans="1:29">
      <c r="A37" s="271" t="str">
        <f>IF(Anvisning!E16&lt;&gt;"",Anvisning!E16,"")</f>
        <v/>
      </c>
      <c r="B37" s="272"/>
      <c r="C37" s="298"/>
      <c r="D37" s="299"/>
      <c r="E37" s="230"/>
      <c r="F37" s="115"/>
      <c r="G37" s="115"/>
      <c r="H37" s="115"/>
      <c r="I37" s="115"/>
      <c r="J37" s="115"/>
      <c r="K37" s="115"/>
      <c r="L37" s="115"/>
      <c r="M37" s="115"/>
      <c r="N37" s="115"/>
      <c r="O37" s="115"/>
      <c r="P37" s="115"/>
      <c r="Q37" s="226">
        <f>SUM(E37:P37)-(2*J37)</f>
        <v>0</v>
      </c>
      <c r="AC37"/>
    </row>
    <row r="38" spans="1:29">
      <c r="A38" s="271" t="str">
        <f>IF(Anvisning!E17&lt;&gt;"",Anvisning!E17,"")</f>
        <v/>
      </c>
      <c r="B38" s="272"/>
      <c r="C38" s="298"/>
      <c r="D38" s="299"/>
      <c r="E38" s="230"/>
      <c r="F38" s="115"/>
      <c r="G38" s="115"/>
      <c r="H38" s="115"/>
      <c r="I38" s="115"/>
      <c r="J38" s="115"/>
      <c r="K38" s="115"/>
      <c r="L38" s="115"/>
      <c r="M38" s="115"/>
      <c r="N38" s="115"/>
      <c r="O38" s="115"/>
      <c r="P38" s="115"/>
      <c r="Q38" s="226">
        <f t="shared" ref="Q38:Q41" si="15">SUM(E38:P38)-(2*J38)</f>
        <v>0</v>
      </c>
      <c r="AC38"/>
    </row>
    <row r="39" spans="1:29">
      <c r="A39" s="271" t="str">
        <f>IF(Anvisning!E18&lt;&gt;"",Anvisning!E18,"")</f>
        <v/>
      </c>
      <c r="B39" s="272"/>
      <c r="C39" s="298"/>
      <c r="D39" s="299"/>
      <c r="E39" s="230"/>
      <c r="F39" s="115"/>
      <c r="G39" s="115"/>
      <c r="H39" s="115"/>
      <c r="I39" s="115"/>
      <c r="J39" s="115"/>
      <c r="K39" s="115"/>
      <c r="L39" s="115"/>
      <c r="M39" s="115"/>
      <c r="N39" s="115"/>
      <c r="O39" s="115"/>
      <c r="P39" s="115"/>
      <c r="Q39" s="226">
        <f t="shared" si="15"/>
        <v>0</v>
      </c>
      <c r="AC39"/>
    </row>
    <row r="40" spans="1:29">
      <c r="A40" s="271" t="str">
        <f>IF(Anvisning!E19&lt;&gt;"",Anvisning!E19,"")</f>
        <v/>
      </c>
      <c r="B40" s="272"/>
      <c r="C40" s="298"/>
      <c r="D40" s="299"/>
      <c r="E40" s="230"/>
      <c r="F40" s="115"/>
      <c r="G40" s="115"/>
      <c r="H40" s="115"/>
      <c r="I40" s="115"/>
      <c r="J40" s="115"/>
      <c r="K40" s="115"/>
      <c r="L40" s="115"/>
      <c r="M40" s="115"/>
      <c r="N40" s="115"/>
      <c r="O40" s="115"/>
      <c r="P40" s="115"/>
      <c r="Q40" s="226">
        <f t="shared" si="15"/>
        <v>0</v>
      </c>
      <c r="AC40"/>
    </row>
    <row r="41" spans="1:29">
      <c r="A41" s="271" t="str">
        <f>IF(Anvisning!E20&lt;&gt;"",Anvisning!E20,"")</f>
        <v/>
      </c>
      <c r="B41" s="272"/>
      <c r="C41" s="298"/>
      <c r="D41" s="299"/>
      <c r="E41" s="230"/>
      <c r="F41" s="115"/>
      <c r="G41" s="115"/>
      <c r="H41" s="115"/>
      <c r="I41" s="115"/>
      <c r="J41" s="115"/>
      <c r="K41" s="115"/>
      <c r="L41" s="115"/>
      <c r="M41" s="115"/>
      <c r="N41" s="115"/>
      <c r="O41" s="115"/>
      <c r="P41" s="115"/>
      <c r="Q41" s="226">
        <f t="shared" si="15"/>
        <v>0</v>
      </c>
      <c r="AC41"/>
    </row>
    <row r="42" spans="1:29" s="213" customFormat="1" ht="36" customHeight="1">
      <c r="A42" s="275" t="str">
        <f>IF(Aktivitetsplan!A10&lt;&gt;"",Aktivitetsplan!A10,"")</f>
        <v>….</v>
      </c>
      <c r="B42" s="276"/>
      <c r="C42" s="235" t="str">
        <f>IF(Aktivitetsplan!B10&lt;&gt;"",Aktivitetsplan!B10,"")</f>
        <v>…</v>
      </c>
      <c r="D42" s="236" t="str">
        <f>IF(Aktivitetsplan!C10&lt;&gt;"",Aktivitetsplan!C10,"")</f>
        <v>…</v>
      </c>
      <c r="E42" s="231">
        <f>SUM(E43:E47)</f>
        <v>0</v>
      </c>
      <c r="F42" s="221">
        <f t="shared" ref="F42:L42" si="16">SUM(F43:F47)</f>
        <v>0</v>
      </c>
      <c r="G42" s="221">
        <f t="shared" si="16"/>
        <v>0</v>
      </c>
      <c r="H42" s="221">
        <f t="shared" si="16"/>
        <v>0</v>
      </c>
      <c r="I42" s="221">
        <f t="shared" si="16"/>
        <v>0</v>
      </c>
      <c r="J42" s="221">
        <f t="shared" si="16"/>
        <v>0</v>
      </c>
      <c r="K42" s="221">
        <f t="shared" si="16"/>
        <v>0</v>
      </c>
      <c r="L42" s="221">
        <f t="shared" si="16"/>
        <v>0</v>
      </c>
      <c r="M42" s="222">
        <f t="shared" ref="M42:P42" si="17">SUM(M43:M47)</f>
        <v>0</v>
      </c>
      <c r="N42" s="222">
        <f t="shared" si="17"/>
        <v>0</v>
      </c>
      <c r="O42" s="222">
        <f t="shared" si="17"/>
        <v>0</v>
      </c>
      <c r="P42" s="222">
        <f t="shared" si="17"/>
        <v>0</v>
      </c>
      <c r="Q42" s="227">
        <f>SUM(Q43:Q47)</f>
        <v>0</v>
      </c>
    </row>
    <row r="43" spans="1:29">
      <c r="A43" s="271" t="str">
        <f>IF(Anvisning!E16&lt;&gt;"",Anvisning!E16,"")</f>
        <v/>
      </c>
      <c r="B43" s="272"/>
      <c r="C43" s="298"/>
      <c r="D43" s="299"/>
      <c r="E43" s="230"/>
      <c r="F43" s="115"/>
      <c r="G43" s="115"/>
      <c r="H43" s="115"/>
      <c r="I43" s="115"/>
      <c r="J43" s="115"/>
      <c r="K43" s="115"/>
      <c r="L43" s="115"/>
      <c r="M43" s="115"/>
      <c r="N43" s="115"/>
      <c r="O43" s="115"/>
      <c r="P43" s="115"/>
      <c r="Q43" s="226">
        <f>SUM(E43:P43)-(2*J43)</f>
        <v>0</v>
      </c>
      <c r="AC43"/>
    </row>
    <row r="44" spans="1:29">
      <c r="A44" s="271" t="str">
        <f>IF(Anvisning!E17&lt;&gt;"",Anvisning!E17,"")</f>
        <v/>
      </c>
      <c r="B44" s="272"/>
      <c r="C44" s="298"/>
      <c r="D44" s="299"/>
      <c r="E44" s="230"/>
      <c r="F44" s="115"/>
      <c r="G44" s="115"/>
      <c r="H44" s="115"/>
      <c r="I44" s="115"/>
      <c r="J44" s="115"/>
      <c r="K44" s="115"/>
      <c r="L44" s="115"/>
      <c r="M44" s="115"/>
      <c r="N44" s="115"/>
      <c r="O44" s="115"/>
      <c r="P44" s="115"/>
      <c r="Q44" s="226">
        <f t="shared" ref="Q44:Q47" si="18">SUM(E44:P44)-(2*J44)</f>
        <v>0</v>
      </c>
      <c r="AC44"/>
    </row>
    <row r="45" spans="1:29">
      <c r="A45" s="271" t="str">
        <f>IF(Anvisning!E18&lt;&gt;"",Anvisning!E18,"")</f>
        <v/>
      </c>
      <c r="B45" s="272"/>
      <c r="C45" s="298"/>
      <c r="D45" s="299"/>
      <c r="E45" s="230"/>
      <c r="F45" s="115"/>
      <c r="G45" s="115"/>
      <c r="H45" s="115"/>
      <c r="I45" s="115"/>
      <c r="J45" s="115"/>
      <c r="K45" s="115"/>
      <c r="L45" s="115"/>
      <c r="M45" s="115"/>
      <c r="N45" s="115"/>
      <c r="O45" s="115"/>
      <c r="P45" s="115"/>
      <c r="Q45" s="226">
        <f t="shared" si="18"/>
        <v>0</v>
      </c>
      <c r="AC45"/>
    </row>
    <row r="46" spans="1:29">
      <c r="A46" s="271" t="str">
        <f>IF(Anvisning!E19&lt;&gt;"",Anvisning!E19,"")</f>
        <v/>
      </c>
      <c r="B46" s="272"/>
      <c r="C46" s="298"/>
      <c r="D46" s="299"/>
      <c r="E46" s="230"/>
      <c r="F46" s="115"/>
      <c r="G46" s="115"/>
      <c r="H46" s="115"/>
      <c r="I46" s="115"/>
      <c r="J46" s="115"/>
      <c r="K46" s="115"/>
      <c r="L46" s="115"/>
      <c r="M46" s="115"/>
      <c r="N46" s="115"/>
      <c r="O46" s="115"/>
      <c r="P46" s="115"/>
      <c r="Q46" s="226">
        <f t="shared" si="18"/>
        <v>0</v>
      </c>
      <c r="AC46"/>
    </row>
    <row r="47" spans="1:29">
      <c r="A47" s="271" t="str">
        <f>IF(Anvisning!E20&lt;&gt;"",Anvisning!E20,"")</f>
        <v/>
      </c>
      <c r="B47" s="272"/>
      <c r="C47" s="298"/>
      <c r="D47" s="299"/>
      <c r="E47" s="230"/>
      <c r="F47" s="115"/>
      <c r="G47" s="115"/>
      <c r="H47" s="115"/>
      <c r="I47" s="115"/>
      <c r="J47" s="115"/>
      <c r="K47" s="115"/>
      <c r="L47" s="115"/>
      <c r="M47" s="115"/>
      <c r="N47" s="115"/>
      <c r="O47" s="115"/>
      <c r="P47" s="115"/>
      <c r="Q47" s="226">
        <f t="shared" si="18"/>
        <v>0</v>
      </c>
      <c r="AC47"/>
    </row>
    <row r="48" spans="1:29" s="213" customFormat="1" ht="36" customHeight="1">
      <c r="A48" s="275" t="str">
        <f>IF(Aktivitetsplan!A11&lt;&gt;"",Aktivitetsplan!A11,"")</f>
        <v/>
      </c>
      <c r="B48" s="276"/>
      <c r="C48" s="235" t="str">
        <f>IF(Aktivitetsplan!B11&lt;&gt;"",Aktivitetsplan!B11,"")</f>
        <v/>
      </c>
      <c r="D48" s="236" t="str">
        <f>IF(Aktivitetsplan!C11&lt;&gt;"",Aktivitetsplan!C11,"")</f>
        <v/>
      </c>
      <c r="E48" s="231">
        <f>SUM(E49:E53)</f>
        <v>0</v>
      </c>
      <c r="F48" s="221">
        <f t="shared" ref="F48:L48" si="19">SUM(F49:F53)</f>
        <v>0</v>
      </c>
      <c r="G48" s="221">
        <f t="shared" si="19"/>
        <v>0</v>
      </c>
      <c r="H48" s="221">
        <f t="shared" si="19"/>
        <v>0</v>
      </c>
      <c r="I48" s="221">
        <f t="shared" si="19"/>
        <v>0</v>
      </c>
      <c r="J48" s="221">
        <f t="shared" si="19"/>
        <v>0</v>
      </c>
      <c r="K48" s="221">
        <f t="shared" si="19"/>
        <v>0</v>
      </c>
      <c r="L48" s="221">
        <f t="shared" si="19"/>
        <v>0</v>
      </c>
      <c r="M48" s="222">
        <f t="shared" ref="M48:P48" si="20">SUM(M49:M53)</f>
        <v>0</v>
      </c>
      <c r="N48" s="222">
        <f t="shared" si="20"/>
        <v>0</v>
      </c>
      <c r="O48" s="222">
        <f t="shared" si="20"/>
        <v>0</v>
      </c>
      <c r="P48" s="222">
        <f t="shared" si="20"/>
        <v>0</v>
      </c>
      <c r="Q48" s="227">
        <f>SUM(Q49:Q53)</f>
        <v>0</v>
      </c>
    </row>
    <row r="49" spans="1:29">
      <c r="A49" s="271" t="str">
        <f>IF(Anvisning!E16&lt;&gt;"",Anvisning!E16,"")</f>
        <v/>
      </c>
      <c r="B49" s="272"/>
      <c r="C49" s="298"/>
      <c r="D49" s="299"/>
      <c r="E49" s="230"/>
      <c r="F49" s="115"/>
      <c r="G49" s="115"/>
      <c r="H49" s="115"/>
      <c r="I49" s="115"/>
      <c r="J49" s="115"/>
      <c r="K49" s="115"/>
      <c r="L49" s="115"/>
      <c r="M49" s="115"/>
      <c r="N49" s="115"/>
      <c r="O49" s="115"/>
      <c r="P49" s="115"/>
      <c r="Q49" s="226">
        <f>SUM(E49:P49)-(2*J49)</f>
        <v>0</v>
      </c>
      <c r="AC49"/>
    </row>
    <row r="50" spans="1:29">
      <c r="A50" s="271" t="str">
        <f>IF(Anvisning!E17&lt;&gt;"",Anvisning!E17,"")</f>
        <v/>
      </c>
      <c r="B50" s="272"/>
      <c r="C50" s="298"/>
      <c r="D50" s="299"/>
      <c r="E50" s="230"/>
      <c r="F50" s="115"/>
      <c r="G50" s="115"/>
      <c r="H50" s="115"/>
      <c r="I50" s="115"/>
      <c r="J50" s="115"/>
      <c r="K50" s="115"/>
      <c r="L50" s="115"/>
      <c r="M50" s="115"/>
      <c r="N50" s="115"/>
      <c r="O50" s="115"/>
      <c r="P50" s="115"/>
      <c r="Q50" s="226">
        <f t="shared" ref="Q50:Q53" si="21">SUM(E50:P50)-(2*J50)</f>
        <v>0</v>
      </c>
      <c r="AC50"/>
    </row>
    <row r="51" spans="1:29">
      <c r="A51" s="271" t="str">
        <f>IF(Anvisning!E18&lt;&gt;"",Anvisning!E18,"")</f>
        <v/>
      </c>
      <c r="B51" s="272"/>
      <c r="C51" s="298"/>
      <c r="D51" s="299"/>
      <c r="E51" s="230"/>
      <c r="F51" s="115"/>
      <c r="G51" s="115"/>
      <c r="H51" s="115"/>
      <c r="I51" s="115"/>
      <c r="J51" s="115"/>
      <c r="K51" s="115"/>
      <c r="L51" s="115"/>
      <c r="M51" s="115"/>
      <c r="N51" s="115"/>
      <c r="O51" s="115"/>
      <c r="P51" s="115"/>
      <c r="Q51" s="226">
        <f t="shared" si="21"/>
        <v>0</v>
      </c>
      <c r="AC51"/>
    </row>
    <row r="52" spans="1:29">
      <c r="A52" s="271" t="str">
        <f>IF(Anvisning!E19&lt;&gt;"",Anvisning!E19,"")</f>
        <v/>
      </c>
      <c r="B52" s="272"/>
      <c r="C52" s="298"/>
      <c r="D52" s="299"/>
      <c r="E52" s="230"/>
      <c r="F52" s="115"/>
      <c r="G52" s="115"/>
      <c r="H52" s="115"/>
      <c r="I52" s="115"/>
      <c r="J52" s="115"/>
      <c r="K52" s="115"/>
      <c r="L52" s="115"/>
      <c r="M52" s="115"/>
      <c r="N52" s="115"/>
      <c r="O52" s="115"/>
      <c r="P52" s="115"/>
      <c r="Q52" s="226">
        <f t="shared" si="21"/>
        <v>0</v>
      </c>
      <c r="AC52"/>
    </row>
    <row r="53" spans="1:29">
      <c r="A53" s="271" t="str">
        <f>IF(Anvisning!E20&lt;&gt;"",Anvisning!E20,"")</f>
        <v/>
      </c>
      <c r="B53" s="272"/>
      <c r="C53" s="298"/>
      <c r="D53" s="299"/>
      <c r="E53" s="230"/>
      <c r="F53" s="115"/>
      <c r="G53" s="115"/>
      <c r="H53" s="115"/>
      <c r="I53" s="115"/>
      <c r="J53" s="115"/>
      <c r="K53" s="115"/>
      <c r="L53" s="115"/>
      <c r="M53" s="115"/>
      <c r="N53" s="115"/>
      <c r="O53" s="115"/>
      <c r="P53" s="115"/>
      <c r="Q53" s="226">
        <f t="shared" si="21"/>
        <v>0</v>
      </c>
      <c r="AC53"/>
    </row>
    <row r="54" spans="1:29" s="213" customFormat="1" ht="36" customHeight="1">
      <c r="A54" s="275" t="str">
        <f>IF(Aktivitetsplan!A12&lt;&gt;"",Aktivitetsplan!A12,"")</f>
        <v/>
      </c>
      <c r="B54" s="276"/>
      <c r="C54" s="235" t="str">
        <f>IF(Aktivitetsplan!B12&lt;&gt;"",Aktivitetsplan!B12,"")</f>
        <v/>
      </c>
      <c r="D54" s="236" t="str">
        <f>IF(Aktivitetsplan!C12&lt;&gt;"",Aktivitetsplan!C12,"")</f>
        <v/>
      </c>
      <c r="E54" s="231">
        <f>SUM(E55:E59)</f>
        <v>0</v>
      </c>
      <c r="F54" s="221">
        <f t="shared" ref="F54:L54" si="22">SUM(F55:F59)</f>
        <v>0</v>
      </c>
      <c r="G54" s="221">
        <f t="shared" si="22"/>
        <v>0</v>
      </c>
      <c r="H54" s="221">
        <f t="shared" si="22"/>
        <v>0</v>
      </c>
      <c r="I54" s="221">
        <f t="shared" si="22"/>
        <v>0</v>
      </c>
      <c r="J54" s="221">
        <f t="shared" si="22"/>
        <v>0</v>
      </c>
      <c r="K54" s="221">
        <f t="shared" si="22"/>
        <v>0</v>
      </c>
      <c r="L54" s="221">
        <f t="shared" si="22"/>
        <v>0</v>
      </c>
      <c r="M54" s="222">
        <f t="shared" ref="M54:P54" si="23">SUM(M55:M59)</f>
        <v>0</v>
      </c>
      <c r="N54" s="222">
        <f t="shared" si="23"/>
        <v>0</v>
      </c>
      <c r="O54" s="222">
        <f t="shared" si="23"/>
        <v>0</v>
      </c>
      <c r="P54" s="222">
        <f t="shared" si="23"/>
        <v>0</v>
      </c>
      <c r="Q54" s="227">
        <f>SUM(Q55:Q59)</f>
        <v>0</v>
      </c>
    </row>
    <row r="55" spans="1:29">
      <c r="A55" s="271" t="str">
        <f>IF(Anvisning!E16&lt;&gt;"",Anvisning!E16,"")</f>
        <v/>
      </c>
      <c r="B55" s="272"/>
      <c r="C55" s="298"/>
      <c r="D55" s="299"/>
      <c r="E55" s="230"/>
      <c r="F55" s="115"/>
      <c r="G55" s="115"/>
      <c r="H55" s="115"/>
      <c r="I55" s="115"/>
      <c r="J55" s="115"/>
      <c r="K55" s="115"/>
      <c r="L55" s="115"/>
      <c r="M55" s="115"/>
      <c r="N55" s="115"/>
      <c r="O55" s="115"/>
      <c r="P55" s="115"/>
      <c r="Q55" s="226">
        <f>SUM(E55:P55)-(2*J55)</f>
        <v>0</v>
      </c>
      <c r="AC55"/>
    </row>
    <row r="56" spans="1:29">
      <c r="A56" s="271" t="str">
        <f>IF(Anvisning!E17&lt;&gt;"",Anvisning!E17,"")</f>
        <v/>
      </c>
      <c r="B56" s="272"/>
      <c r="C56" s="298"/>
      <c r="D56" s="299"/>
      <c r="E56" s="230"/>
      <c r="F56" s="115"/>
      <c r="G56" s="115"/>
      <c r="H56" s="115"/>
      <c r="I56" s="115"/>
      <c r="J56" s="115"/>
      <c r="K56" s="115"/>
      <c r="L56" s="115"/>
      <c r="M56" s="115"/>
      <c r="N56" s="115"/>
      <c r="O56" s="115"/>
      <c r="P56" s="115"/>
      <c r="Q56" s="226">
        <f t="shared" ref="Q56:Q59" si="24">SUM(E56:P56)-(2*J56)</f>
        <v>0</v>
      </c>
      <c r="AC56"/>
    </row>
    <row r="57" spans="1:29">
      <c r="A57" s="271" t="str">
        <f>IF(Anvisning!E18&lt;&gt;"",Anvisning!E18,"")</f>
        <v/>
      </c>
      <c r="B57" s="272"/>
      <c r="C57" s="298"/>
      <c r="D57" s="299"/>
      <c r="E57" s="230"/>
      <c r="F57" s="115"/>
      <c r="G57" s="115"/>
      <c r="H57" s="115"/>
      <c r="I57" s="115"/>
      <c r="J57" s="115"/>
      <c r="K57" s="115"/>
      <c r="L57" s="115"/>
      <c r="M57" s="115"/>
      <c r="N57" s="115"/>
      <c r="O57" s="115"/>
      <c r="P57" s="115"/>
      <c r="Q57" s="226">
        <f t="shared" si="24"/>
        <v>0</v>
      </c>
      <c r="AC57"/>
    </row>
    <row r="58" spans="1:29">
      <c r="A58" s="271" t="str">
        <f>IF(Anvisning!E19&lt;&gt;"",Anvisning!E19,"")</f>
        <v/>
      </c>
      <c r="B58" s="272"/>
      <c r="C58" s="298"/>
      <c r="D58" s="299"/>
      <c r="E58" s="230"/>
      <c r="F58" s="115"/>
      <c r="G58" s="115"/>
      <c r="H58" s="115"/>
      <c r="I58" s="115"/>
      <c r="J58" s="115"/>
      <c r="K58" s="115"/>
      <c r="L58" s="115"/>
      <c r="M58" s="115"/>
      <c r="N58" s="115"/>
      <c r="O58" s="115"/>
      <c r="P58" s="115"/>
      <c r="Q58" s="226">
        <f t="shared" si="24"/>
        <v>0</v>
      </c>
      <c r="AC58"/>
    </row>
    <row r="59" spans="1:29">
      <c r="A59" s="271" t="str">
        <f>IF(Anvisning!E20&lt;&gt;"",Anvisning!E20,"")</f>
        <v/>
      </c>
      <c r="B59" s="272"/>
      <c r="C59" s="298"/>
      <c r="D59" s="299"/>
      <c r="E59" s="230"/>
      <c r="F59" s="115"/>
      <c r="G59" s="115"/>
      <c r="H59" s="115"/>
      <c r="I59" s="115"/>
      <c r="J59" s="115"/>
      <c r="K59" s="115"/>
      <c r="L59" s="115"/>
      <c r="M59" s="115"/>
      <c r="N59" s="115"/>
      <c r="O59" s="115"/>
      <c r="P59" s="115"/>
      <c r="Q59" s="226">
        <f t="shared" si="24"/>
        <v>0</v>
      </c>
      <c r="AC59"/>
    </row>
    <row r="60" spans="1:29" s="213" customFormat="1" ht="36" customHeight="1">
      <c r="A60" s="275" t="str">
        <f>IF(Aktivitetsplan!A13&lt;&gt;"",Aktivitetsplan!A13,"")</f>
        <v/>
      </c>
      <c r="B60" s="276"/>
      <c r="C60" s="235" t="str">
        <f>IF(Aktivitetsplan!B13&lt;&gt;"",Aktivitetsplan!B13,"")</f>
        <v/>
      </c>
      <c r="D60" s="236" t="str">
        <f>IF(Aktivitetsplan!C13&lt;&gt;"",Aktivitetsplan!C13,"")</f>
        <v/>
      </c>
      <c r="E60" s="231">
        <f>SUM(E61:E65)</f>
        <v>0</v>
      </c>
      <c r="F60" s="221">
        <f t="shared" ref="F60:L60" si="25">SUM(F61:F65)</f>
        <v>0</v>
      </c>
      <c r="G60" s="221">
        <f t="shared" si="25"/>
        <v>0</v>
      </c>
      <c r="H60" s="221">
        <f t="shared" si="25"/>
        <v>0</v>
      </c>
      <c r="I60" s="221">
        <f t="shared" si="25"/>
        <v>0</v>
      </c>
      <c r="J60" s="221">
        <f t="shared" si="25"/>
        <v>0</v>
      </c>
      <c r="K60" s="221">
        <f t="shared" si="25"/>
        <v>0</v>
      </c>
      <c r="L60" s="221">
        <f t="shared" si="25"/>
        <v>0</v>
      </c>
      <c r="M60" s="222">
        <f t="shared" ref="M60:P60" si="26">SUM(M61:M65)</f>
        <v>0</v>
      </c>
      <c r="N60" s="222">
        <f t="shared" si="26"/>
        <v>0</v>
      </c>
      <c r="O60" s="222">
        <f t="shared" si="26"/>
        <v>0</v>
      </c>
      <c r="P60" s="222">
        <f t="shared" si="26"/>
        <v>0</v>
      </c>
      <c r="Q60" s="227">
        <f>SUM(Q61:Q65)</f>
        <v>0</v>
      </c>
    </row>
    <row r="61" spans="1:29">
      <c r="A61" s="271" t="str">
        <f>IF(Anvisning!E16&lt;&gt;"",Anvisning!E16,"")</f>
        <v/>
      </c>
      <c r="B61" s="272"/>
      <c r="C61" s="298"/>
      <c r="D61" s="299"/>
      <c r="E61" s="230"/>
      <c r="F61" s="115"/>
      <c r="G61" s="115"/>
      <c r="H61" s="115"/>
      <c r="I61" s="115"/>
      <c r="J61" s="115"/>
      <c r="K61" s="115"/>
      <c r="L61" s="115"/>
      <c r="M61" s="115"/>
      <c r="N61" s="115"/>
      <c r="O61" s="115"/>
      <c r="P61" s="115"/>
      <c r="Q61" s="226">
        <f>SUM(E61:P61)-(2*J61)</f>
        <v>0</v>
      </c>
      <c r="AC61"/>
    </row>
    <row r="62" spans="1:29">
      <c r="A62" s="271" t="str">
        <f>IF(Anvisning!E17&lt;&gt;"",Anvisning!E17,"")</f>
        <v/>
      </c>
      <c r="B62" s="272"/>
      <c r="C62" s="298"/>
      <c r="D62" s="299"/>
      <c r="E62" s="230"/>
      <c r="F62" s="115"/>
      <c r="G62" s="115"/>
      <c r="H62" s="115"/>
      <c r="I62" s="115"/>
      <c r="J62" s="115"/>
      <c r="K62" s="115"/>
      <c r="L62" s="115"/>
      <c r="M62" s="115"/>
      <c r="N62" s="115"/>
      <c r="O62" s="115"/>
      <c r="P62" s="115"/>
      <c r="Q62" s="226">
        <f t="shared" ref="Q62:Q65" si="27">SUM(E62:P62)-(2*J62)</f>
        <v>0</v>
      </c>
      <c r="AC62"/>
    </row>
    <row r="63" spans="1:29">
      <c r="A63" s="271" t="str">
        <f>IF(Anvisning!E18&lt;&gt;"",Anvisning!E18,"")</f>
        <v/>
      </c>
      <c r="B63" s="272"/>
      <c r="C63" s="298"/>
      <c r="D63" s="299"/>
      <c r="E63" s="230"/>
      <c r="F63" s="115"/>
      <c r="G63" s="115"/>
      <c r="H63" s="115"/>
      <c r="I63" s="115"/>
      <c r="J63" s="115"/>
      <c r="K63" s="115"/>
      <c r="L63" s="115"/>
      <c r="M63" s="115"/>
      <c r="N63" s="115"/>
      <c r="O63" s="115"/>
      <c r="P63" s="115"/>
      <c r="Q63" s="226">
        <f t="shared" si="27"/>
        <v>0</v>
      </c>
      <c r="AC63"/>
    </row>
    <row r="64" spans="1:29">
      <c r="A64" s="271" t="str">
        <f>IF(Anvisning!E19&lt;&gt;"",Anvisning!E19,"")</f>
        <v/>
      </c>
      <c r="B64" s="272"/>
      <c r="C64" s="298"/>
      <c r="D64" s="299"/>
      <c r="E64" s="230"/>
      <c r="F64" s="115"/>
      <c r="G64" s="115"/>
      <c r="H64" s="115"/>
      <c r="I64" s="115"/>
      <c r="J64" s="115"/>
      <c r="K64" s="115"/>
      <c r="L64" s="115"/>
      <c r="M64" s="115"/>
      <c r="N64" s="115"/>
      <c r="O64" s="115"/>
      <c r="P64" s="115"/>
      <c r="Q64" s="226">
        <f t="shared" si="27"/>
        <v>0</v>
      </c>
      <c r="AC64"/>
    </row>
    <row r="65" spans="1:29">
      <c r="A65" s="271" t="str">
        <f>IF(Anvisning!E20&lt;&gt;"",Anvisning!E20,"")</f>
        <v/>
      </c>
      <c r="B65" s="272"/>
      <c r="C65" s="298"/>
      <c r="D65" s="299"/>
      <c r="E65" s="230"/>
      <c r="F65" s="115"/>
      <c r="G65" s="115"/>
      <c r="H65" s="115"/>
      <c r="I65" s="115"/>
      <c r="J65" s="115"/>
      <c r="K65" s="115"/>
      <c r="L65" s="115"/>
      <c r="M65" s="115"/>
      <c r="N65" s="115"/>
      <c r="O65" s="115"/>
      <c r="P65" s="115"/>
      <c r="Q65" s="226">
        <f t="shared" si="27"/>
        <v>0</v>
      </c>
      <c r="AC65"/>
    </row>
    <row r="66" spans="1:29" s="213" customFormat="1" ht="36" customHeight="1">
      <c r="A66" s="275" t="str">
        <f>IF(Aktivitetsplan!A14&lt;&gt;"",Aktivitetsplan!A14,"")</f>
        <v/>
      </c>
      <c r="B66" s="276"/>
      <c r="C66" s="235" t="str">
        <f>IF(Aktivitetsplan!B14&lt;&gt;"",Aktivitetsplan!B14,"")</f>
        <v/>
      </c>
      <c r="D66" s="236" t="str">
        <f>IF(Aktivitetsplan!C14&lt;&gt;"",Aktivitetsplan!C14,"")</f>
        <v/>
      </c>
      <c r="E66" s="231">
        <f>SUM(E67:E71)</f>
        <v>0</v>
      </c>
      <c r="F66" s="221">
        <f t="shared" ref="F66:L66" si="28">SUM(F67:F71)</f>
        <v>0</v>
      </c>
      <c r="G66" s="221">
        <f t="shared" si="28"/>
        <v>0</v>
      </c>
      <c r="H66" s="221">
        <f t="shared" si="28"/>
        <v>0</v>
      </c>
      <c r="I66" s="221">
        <f t="shared" si="28"/>
        <v>0</v>
      </c>
      <c r="J66" s="221">
        <f t="shared" si="28"/>
        <v>0</v>
      </c>
      <c r="K66" s="221">
        <f t="shared" si="28"/>
        <v>0</v>
      </c>
      <c r="L66" s="221">
        <f t="shared" si="28"/>
        <v>0</v>
      </c>
      <c r="M66" s="222">
        <f t="shared" ref="M66:P66" si="29">SUM(M67:M71)</f>
        <v>0</v>
      </c>
      <c r="N66" s="222">
        <f t="shared" si="29"/>
        <v>0</v>
      </c>
      <c r="O66" s="222">
        <f t="shared" si="29"/>
        <v>0</v>
      </c>
      <c r="P66" s="222">
        <f t="shared" si="29"/>
        <v>0</v>
      </c>
      <c r="Q66" s="227">
        <f>SUM(Q67:Q71)</f>
        <v>0</v>
      </c>
    </row>
    <row r="67" spans="1:29">
      <c r="A67" s="271" t="str">
        <f>IF(Anvisning!E16&lt;&gt;"",Anvisning!E16,"")</f>
        <v/>
      </c>
      <c r="B67" s="272"/>
      <c r="C67" s="298"/>
      <c r="D67" s="299"/>
      <c r="E67" s="230"/>
      <c r="F67" s="115"/>
      <c r="G67" s="115"/>
      <c r="H67" s="115"/>
      <c r="I67" s="115"/>
      <c r="J67" s="115"/>
      <c r="K67" s="115"/>
      <c r="L67" s="115"/>
      <c r="M67" s="115"/>
      <c r="N67" s="115"/>
      <c r="O67" s="115"/>
      <c r="P67" s="115"/>
      <c r="Q67" s="226">
        <f>SUM(E67:P67)-(2*J67)</f>
        <v>0</v>
      </c>
      <c r="AC67"/>
    </row>
    <row r="68" spans="1:29">
      <c r="A68" s="271" t="str">
        <f>IF(Anvisning!E17&lt;&gt;"",Anvisning!E17,"")</f>
        <v/>
      </c>
      <c r="B68" s="272"/>
      <c r="C68" s="298"/>
      <c r="D68" s="299"/>
      <c r="E68" s="230"/>
      <c r="F68" s="115"/>
      <c r="G68" s="115"/>
      <c r="H68" s="115"/>
      <c r="I68" s="115"/>
      <c r="J68" s="115"/>
      <c r="K68" s="115"/>
      <c r="L68" s="115"/>
      <c r="M68" s="115"/>
      <c r="N68" s="115"/>
      <c r="O68" s="115"/>
      <c r="P68" s="115"/>
      <c r="Q68" s="226">
        <f t="shared" ref="Q68:Q71" si="30">SUM(E68:P68)-(2*J68)</f>
        <v>0</v>
      </c>
      <c r="AC68"/>
    </row>
    <row r="69" spans="1:29">
      <c r="A69" s="271" t="str">
        <f>IF(Anvisning!E18&lt;&gt;"",Anvisning!E18,"")</f>
        <v/>
      </c>
      <c r="B69" s="272"/>
      <c r="C69" s="298"/>
      <c r="D69" s="299"/>
      <c r="E69" s="230"/>
      <c r="F69" s="115"/>
      <c r="G69" s="115"/>
      <c r="H69" s="115"/>
      <c r="I69" s="115"/>
      <c r="J69" s="115"/>
      <c r="K69" s="115"/>
      <c r="L69" s="115"/>
      <c r="M69" s="115"/>
      <c r="N69" s="115"/>
      <c r="O69" s="115"/>
      <c r="P69" s="115"/>
      <c r="Q69" s="226">
        <f t="shared" si="30"/>
        <v>0</v>
      </c>
      <c r="AC69"/>
    </row>
    <row r="70" spans="1:29">
      <c r="A70" s="271" t="str">
        <f>IF(Anvisning!E19&lt;&gt;"",Anvisning!E19,"")</f>
        <v/>
      </c>
      <c r="B70" s="272"/>
      <c r="C70" s="298"/>
      <c r="D70" s="299"/>
      <c r="E70" s="230"/>
      <c r="F70" s="115"/>
      <c r="G70" s="115"/>
      <c r="H70" s="115"/>
      <c r="I70" s="115"/>
      <c r="J70" s="115"/>
      <c r="K70" s="115"/>
      <c r="L70" s="115"/>
      <c r="M70" s="115"/>
      <c r="N70" s="115"/>
      <c r="O70" s="115"/>
      <c r="P70" s="115"/>
      <c r="Q70" s="226">
        <f t="shared" si="30"/>
        <v>0</v>
      </c>
      <c r="AC70"/>
    </row>
    <row r="71" spans="1:29">
      <c r="A71" s="271" t="str">
        <f>IF(Anvisning!E20&lt;&gt;"",Anvisning!E20,"")</f>
        <v/>
      </c>
      <c r="B71" s="272"/>
      <c r="C71" s="298"/>
      <c r="D71" s="299"/>
      <c r="E71" s="230"/>
      <c r="F71" s="115"/>
      <c r="G71" s="115"/>
      <c r="H71" s="115"/>
      <c r="I71" s="115"/>
      <c r="J71" s="115"/>
      <c r="K71" s="115"/>
      <c r="L71" s="115"/>
      <c r="M71" s="115"/>
      <c r="N71" s="115"/>
      <c r="O71" s="115"/>
      <c r="P71" s="115"/>
      <c r="Q71" s="226">
        <f t="shared" si="30"/>
        <v>0</v>
      </c>
      <c r="AC71"/>
    </row>
    <row r="72" spans="1:29" s="213" customFormat="1" ht="36" customHeight="1">
      <c r="A72" s="275" t="str">
        <f>IF(Aktivitetsplan!A15&lt;&gt;"",Aktivitetsplan!A15,"")</f>
        <v/>
      </c>
      <c r="B72" s="276"/>
      <c r="C72" s="235" t="str">
        <f>IF(Aktivitetsplan!B15&lt;&gt;"",Aktivitetsplan!B15,"")</f>
        <v/>
      </c>
      <c r="D72" s="236" t="str">
        <f>IF(Aktivitetsplan!C15&lt;&gt;"",Aktivitetsplan!C15,"")</f>
        <v/>
      </c>
      <c r="E72" s="231">
        <f>SUM(E73:E77)</f>
        <v>0</v>
      </c>
      <c r="F72" s="221">
        <f t="shared" ref="F72:L72" si="31">SUM(F73:F77)</f>
        <v>0</v>
      </c>
      <c r="G72" s="221">
        <f t="shared" si="31"/>
        <v>0</v>
      </c>
      <c r="H72" s="221">
        <f t="shared" si="31"/>
        <v>0</v>
      </c>
      <c r="I72" s="221">
        <f t="shared" si="31"/>
        <v>0</v>
      </c>
      <c r="J72" s="221">
        <f t="shared" si="31"/>
        <v>0</v>
      </c>
      <c r="K72" s="221">
        <f t="shared" si="31"/>
        <v>0</v>
      </c>
      <c r="L72" s="221">
        <f t="shared" si="31"/>
        <v>0</v>
      </c>
      <c r="M72" s="222">
        <f t="shared" ref="M72:P72" si="32">SUM(M73:M77)</f>
        <v>0</v>
      </c>
      <c r="N72" s="222">
        <f t="shared" si="32"/>
        <v>0</v>
      </c>
      <c r="O72" s="222">
        <f t="shared" si="32"/>
        <v>0</v>
      </c>
      <c r="P72" s="222">
        <f t="shared" si="32"/>
        <v>0</v>
      </c>
      <c r="Q72" s="227">
        <f>SUM(Q73:Q77)</f>
        <v>0</v>
      </c>
    </row>
    <row r="73" spans="1:29">
      <c r="A73" s="271" t="str">
        <f>IF(Anvisning!E16&lt;&gt;"",Anvisning!E16,"")</f>
        <v/>
      </c>
      <c r="B73" s="272"/>
      <c r="C73" s="298"/>
      <c r="D73" s="299"/>
      <c r="E73" s="230"/>
      <c r="F73" s="115"/>
      <c r="G73" s="115"/>
      <c r="H73" s="115"/>
      <c r="I73" s="115"/>
      <c r="J73" s="115"/>
      <c r="K73" s="115"/>
      <c r="L73" s="115"/>
      <c r="M73" s="115"/>
      <c r="N73" s="115"/>
      <c r="O73" s="115"/>
      <c r="P73" s="115"/>
      <c r="Q73" s="226">
        <f>SUM(E73:P73)-(2*J73)</f>
        <v>0</v>
      </c>
      <c r="AC73"/>
    </row>
    <row r="74" spans="1:29">
      <c r="A74" s="271" t="str">
        <f>IF(Anvisning!E17&lt;&gt;"",Anvisning!E17,"")</f>
        <v/>
      </c>
      <c r="B74" s="272"/>
      <c r="C74" s="298"/>
      <c r="D74" s="299"/>
      <c r="E74" s="230"/>
      <c r="F74" s="115"/>
      <c r="G74" s="115"/>
      <c r="H74" s="115"/>
      <c r="I74" s="115"/>
      <c r="J74" s="115"/>
      <c r="K74" s="115"/>
      <c r="L74" s="115"/>
      <c r="M74" s="115"/>
      <c r="N74" s="115"/>
      <c r="O74" s="115"/>
      <c r="P74" s="115"/>
      <c r="Q74" s="226">
        <f t="shared" ref="Q74:Q77" si="33">SUM(E74:P74)-(2*J74)</f>
        <v>0</v>
      </c>
      <c r="AC74"/>
    </row>
    <row r="75" spans="1:29">
      <c r="A75" s="271" t="str">
        <f>IF(Anvisning!E18&lt;&gt;"",Anvisning!E18,"")</f>
        <v/>
      </c>
      <c r="B75" s="272"/>
      <c r="C75" s="298"/>
      <c r="D75" s="299"/>
      <c r="E75" s="230"/>
      <c r="F75" s="115"/>
      <c r="G75" s="115"/>
      <c r="H75" s="115"/>
      <c r="I75" s="115"/>
      <c r="J75" s="115"/>
      <c r="K75" s="115"/>
      <c r="L75" s="115"/>
      <c r="M75" s="115"/>
      <c r="N75" s="115"/>
      <c r="O75" s="115"/>
      <c r="P75" s="115"/>
      <c r="Q75" s="226">
        <f t="shared" si="33"/>
        <v>0</v>
      </c>
      <c r="AC75"/>
    </row>
    <row r="76" spans="1:29">
      <c r="A76" s="271" t="str">
        <f>IF(Anvisning!E19&lt;&gt;"",Anvisning!E19,"")</f>
        <v/>
      </c>
      <c r="B76" s="272"/>
      <c r="C76" s="298"/>
      <c r="D76" s="299"/>
      <c r="E76" s="230"/>
      <c r="F76" s="115"/>
      <c r="G76" s="115"/>
      <c r="H76" s="115"/>
      <c r="I76" s="115"/>
      <c r="J76" s="115"/>
      <c r="K76" s="115"/>
      <c r="L76" s="115"/>
      <c r="M76" s="115"/>
      <c r="N76" s="115"/>
      <c r="O76" s="115"/>
      <c r="P76" s="115"/>
      <c r="Q76" s="226">
        <f t="shared" si="33"/>
        <v>0</v>
      </c>
      <c r="AC76"/>
    </row>
    <row r="77" spans="1:29">
      <c r="A77" s="271" t="str">
        <f>IF(Anvisning!E20&lt;&gt;"",Anvisning!E20,"")</f>
        <v/>
      </c>
      <c r="B77" s="272"/>
      <c r="C77" s="298"/>
      <c r="D77" s="299"/>
      <c r="E77" s="230"/>
      <c r="F77" s="115"/>
      <c r="G77" s="115"/>
      <c r="H77" s="115"/>
      <c r="I77" s="115"/>
      <c r="J77" s="115"/>
      <c r="K77" s="115"/>
      <c r="L77" s="115"/>
      <c r="M77" s="115"/>
      <c r="N77" s="115"/>
      <c r="O77" s="115"/>
      <c r="P77" s="115"/>
      <c r="Q77" s="226">
        <f t="shared" si="33"/>
        <v>0</v>
      </c>
      <c r="AC77"/>
    </row>
    <row r="78" spans="1:29" s="213" customFormat="1" ht="36" customHeight="1">
      <c r="A78" s="275" t="str">
        <f>IF(Aktivitetsplan!A16&lt;&gt;"",Aktivitetsplan!A16,"")</f>
        <v/>
      </c>
      <c r="B78" s="276"/>
      <c r="C78" s="235" t="str">
        <f>IF(Aktivitetsplan!B16&lt;&gt;"",Aktivitetsplan!B16,"")</f>
        <v/>
      </c>
      <c r="D78" s="236" t="str">
        <f>IF(Aktivitetsplan!C16&lt;&gt;"",Aktivitetsplan!C16,"")</f>
        <v/>
      </c>
      <c r="E78" s="231">
        <f>SUM(E79:E83)</f>
        <v>0</v>
      </c>
      <c r="F78" s="221">
        <f t="shared" ref="F78:L78" si="34">SUM(F79:F83)</f>
        <v>0</v>
      </c>
      <c r="G78" s="221">
        <f t="shared" si="34"/>
        <v>0</v>
      </c>
      <c r="H78" s="221">
        <f t="shared" si="34"/>
        <v>0</v>
      </c>
      <c r="I78" s="221">
        <f t="shared" si="34"/>
        <v>0</v>
      </c>
      <c r="J78" s="221">
        <f t="shared" si="34"/>
        <v>0</v>
      </c>
      <c r="K78" s="221">
        <f t="shared" si="34"/>
        <v>0</v>
      </c>
      <c r="L78" s="221">
        <f t="shared" si="34"/>
        <v>0</v>
      </c>
      <c r="M78" s="222">
        <f t="shared" ref="M78:P78" si="35">SUM(M79:M83)</f>
        <v>0</v>
      </c>
      <c r="N78" s="222">
        <f t="shared" si="35"/>
        <v>0</v>
      </c>
      <c r="O78" s="222">
        <f t="shared" si="35"/>
        <v>0</v>
      </c>
      <c r="P78" s="222">
        <f t="shared" si="35"/>
        <v>0</v>
      </c>
      <c r="Q78" s="227">
        <f>SUM(Q79:Q83)</f>
        <v>0</v>
      </c>
    </row>
    <row r="79" spans="1:29">
      <c r="A79" s="271" t="str">
        <f>IF(Anvisning!E16&lt;&gt;"",Anvisning!E16,"")</f>
        <v/>
      </c>
      <c r="B79" s="272"/>
      <c r="C79" s="298"/>
      <c r="D79" s="299"/>
      <c r="E79" s="230"/>
      <c r="F79" s="115"/>
      <c r="G79" s="115"/>
      <c r="H79" s="115"/>
      <c r="I79" s="115"/>
      <c r="J79" s="115"/>
      <c r="K79" s="115"/>
      <c r="L79" s="115"/>
      <c r="M79" s="115"/>
      <c r="N79" s="115"/>
      <c r="O79" s="115"/>
      <c r="P79" s="115"/>
      <c r="Q79" s="226">
        <f>SUM(E79:P79)-(2*J79)</f>
        <v>0</v>
      </c>
      <c r="AC79"/>
    </row>
    <row r="80" spans="1:29">
      <c r="A80" s="271" t="str">
        <f>IF(Anvisning!E17&lt;&gt;"",Anvisning!E17,"")</f>
        <v/>
      </c>
      <c r="B80" s="272"/>
      <c r="C80" s="298"/>
      <c r="D80" s="299"/>
      <c r="E80" s="230"/>
      <c r="F80" s="115"/>
      <c r="G80" s="115"/>
      <c r="H80" s="115"/>
      <c r="I80" s="115"/>
      <c r="J80" s="115"/>
      <c r="K80" s="115"/>
      <c r="L80" s="115"/>
      <c r="M80" s="115"/>
      <c r="N80" s="115"/>
      <c r="O80" s="115"/>
      <c r="P80" s="115"/>
      <c r="Q80" s="226">
        <f t="shared" ref="Q80:Q83" si="36">SUM(E80:P80)-(2*J80)</f>
        <v>0</v>
      </c>
      <c r="AC80"/>
    </row>
    <row r="81" spans="1:30">
      <c r="A81" s="271" t="str">
        <f>IF(Anvisning!E18&lt;&gt;"",Anvisning!E18,"")</f>
        <v/>
      </c>
      <c r="B81" s="272"/>
      <c r="C81" s="298"/>
      <c r="D81" s="299"/>
      <c r="E81" s="230"/>
      <c r="F81" s="115"/>
      <c r="G81" s="115"/>
      <c r="H81" s="115"/>
      <c r="I81" s="115"/>
      <c r="J81" s="115"/>
      <c r="K81" s="115"/>
      <c r="L81" s="115"/>
      <c r="M81" s="115"/>
      <c r="N81" s="115"/>
      <c r="O81" s="115"/>
      <c r="P81" s="115"/>
      <c r="Q81" s="226">
        <f t="shared" si="36"/>
        <v>0</v>
      </c>
      <c r="AC81"/>
    </row>
    <row r="82" spans="1:30">
      <c r="A82" s="271" t="str">
        <f>IF(Anvisning!E19&lt;&gt;"",Anvisning!E19,"")</f>
        <v/>
      </c>
      <c r="B82" s="272"/>
      <c r="C82" s="298"/>
      <c r="D82" s="299"/>
      <c r="E82" s="230"/>
      <c r="F82" s="115"/>
      <c r="G82" s="115"/>
      <c r="H82" s="115"/>
      <c r="I82" s="115"/>
      <c r="J82" s="115"/>
      <c r="K82" s="115"/>
      <c r="L82" s="115"/>
      <c r="M82" s="115"/>
      <c r="N82" s="115"/>
      <c r="O82" s="115"/>
      <c r="P82" s="115"/>
      <c r="Q82" s="226">
        <f t="shared" si="36"/>
        <v>0</v>
      </c>
      <c r="AC82"/>
    </row>
    <row r="83" spans="1:30">
      <c r="A83" s="271" t="str">
        <f>IF(Anvisning!E20&lt;&gt;"",Anvisning!E20,"")</f>
        <v/>
      </c>
      <c r="B83" s="272"/>
      <c r="C83" s="298"/>
      <c r="D83" s="299"/>
      <c r="E83" s="230"/>
      <c r="F83" s="115"/>
      <c r="G83" s="115"/>
      <c r="H83" s="115"/>
      <c r="I83" s="115"/>
      <c r="J83" s="115"/>
      <c r="K83" s="115"/>
      <c r="L83" s="115"/>
      <c r="M83" s="115"/>
      <c r="N83" s="115"/>
      <c r="O83" s="115"/>
      <c r="P83" s="115"/>
      <c r="Q83" s="226">
        <f t="shared" si="36"/>
        <v>0</v>
      </c>
      <c r="AC83"/>
    </row>
    <row r="84" spans="1:30" s="213" customFormat="1" ht="36" customHeight="1">
      <c r="A84" s="275" t="str">
        <f>IF(Aktivitetsplan!A17&lt;&gt;"",Aktivitetsplan!A17,"")</f>
        <v/>
      </c>
      <c r="B84" s="276"/>
      <c r="C84" s="235" t="str">
        <f>IF(Aktivitetsplan!B17&lt;&gt;"",Aktivitetsplan!B17,"")</f>
        <v/>
      </c>
      <c r="D84" s="236" t="str">
        <f>IF(Aktivitetsplan!C17&lt;&gt;"",Aktivitetsplan!C17,"")</f>
        <v/>
      </c>
      <c r="E84" s="231">
        <f>SUM(E85:E89)</f>
        <v>0</v>
      </c>
      <c r="F84" s="221">
        <f t="shared" ref="F84:L84" si="37">SUM(F85:F89)</f>
        <v>0</v>
      </c>
      <c r="G84" s="221">
        <f t="shared" si="37"/>
        <v>0</v>
      </c>
      <c r="H84" s="221">
        <f t="shared" si="37"/>
        <v>0</v>
      </c>
      <c r="I84" s="221">
        <f t="shared" si="37"/>
        <v>0</v>
      </c>
      <c r="J84" s="221">
        <f t="shared" si="37"/>
        <v>0</v>
      </c>
      <c r="K84" s="221">
        <f t="shared" si="37"/>
        <v>0</v>
      </c>
      <c r="L84" s="221">
        <f t="shared" si="37"/>
        <v>0</v>
      </c>
      <c r="M84" s="222">
        <f t="shared" ref="M84:P84" si="38">SUM(M85:M89)</f>
        <v>0</v>
      </c>
      <c r="N84" s="222">
        <f t="shared" si="38"/>
        <v>0</v>
      </c>
      <c r="O84" s="222">
        <f t="shared" si="38"/>
        <v>0</v>
      </c>
      <c r="P84" s="222">
        <f t="shared" si="38"/>
        <v>0</v>
      </c>
      <c r="Q84" s="227">
        <f>SUM(Q85:Q89)</f>
        <v>0</v>
      </c>
    </row>
    <row r="85" spans="1:30">
      <c r="A85" s="271" t="str">
        <f>IF(Anvisning!E16&lt;&gt;"",Anvisning!E16,"")</f>
        <v/>
      </c>
      <c r="B85" s="272"/>
      <c r="C85" s="300"/>
      <c r="D85" s="302"/>
      <c r="E85" s="230"/>
      <c r="F85" s="115"/>
      <c r="G85" s="115"/>
      <c r="H85" s="115"/>
      <c r="I85" s="115"/>
      <c r="J85" s="115"/>
      <c r="K85" s="115"/>
      <c r="L85" s="115"/>
      <c r="M85" s="115"/>
      <c r="N85" s="115"/>
      <c r="O85" s="115"/>
      <c r="P85" s="115"/>
      <c r="Q85" s="226">
        <f>SUM(E85:P85)-(2*J85)</f>
        <v>0</v>
      </c>
      <c r="AC85"/>
    </row>
    <row r="86" spans="1:30">
      <c r="A86" s="271" t="str">
        <f>IF(Anvisning!E17&lt;&gt;"",Anvisning!E17,"")</f>
        <v/>
      </c>
      <c r="B86" s="272"/>
      <c r="C86" s="300"/>
      <c r="D86" s="302"/>
      <c r="E86" s="230"/>
      <c r="F86" s="115"/>
      <c r="G86" s="115"/>
      <c r="H86" s="115"/>
      <c r="I86" s="115"/>
      <c r="J86" s="115"/>
      <c r="K86" s="115"/>
      <c r="L86" s="115"/>
      <c r="M86" s="115"/>
      <c r="N86" s="115"/>
      <c r="O86" s="115"/>
      <c r="P86" s="115"/>
      <c r="Q86" s="226">
        <f t="shared" ref="Q86:Q89" si="39">SUM(E86:P86)-(2*J86)</f>
        <v>0</v>
      </c>
      <c r="AC86"/>
    </row>
    <row r="87" spans="1:30">
      <c r="A87" s="271" t="str">
        <f>IF(Anvisning!E18&lt;&gt;"",Anvisning!E18,"")</f>
        <v/>
      </c>
      <c r="B87" s="272"/>
      <c r="C87" s="300"/>
      <c r="D87" s="302"/>
      <c r="E87" s="230"/>
      <c r="F87" s="115"/>
      <c r="G87" s="115"/>
      <c r="H87" s="115"/>
      <c r="I87" s="115"/>
      <c r="J87" s="115"/>
      <c r="K87" s="115"/>
      <c r="L87" s="115"/>
      <c r="M87" s="115"/>
      <c r="N87" s="115"/>
      <c r="O87" s="115"/>
      <c r="P87" s="115"/>
      <c r="Q87" s="226">
        <f t="shared" si="39"/>
        <v>0</v>
      </c>
      <c r="AC87"/>
    </row>
    <row r="88" spans="1:30">
      <c r="A88" s="271" t="str">
        <f>IF(Anvisning!E19&lt;&gt;"",Anvisning!E19,"")</f>
        <v/>
      </c>
      <c r="B88" s="272"/>
      <c r="C88" s="300"/>
      <c r="D88" s="302"/>
      <c r="E88" s="230"/>
      <c r="F88" s="115"/>
      <c r="G88" s="115"/>
      <c r="H88" s="115"/>
      <c r="I88" s="115"/>
      <c r="J88" s="115"/>
      <c r="K88" s="115"/>
      <c r="L88" s="115"/>
      <c r="M88" s="115"/>
      <c r="N88" s="115"/>
      <c r="O88" s="115"/>
      <c r="P88" s="115"/>
      <c r="Q88" s="226">
        <f t="shared" si="39"/>
        <v>0</v>
      </c>
      <c r="AC88"/>
    </row>
    <row r="89" spans="1:30" ht="15.75" thickBot="1">
      <c r="A89" s="273" t="str">
        <f>IF(Anvisning!E20&lt;&gt;"",Anvisning!E20,"")</f>
        <v/>
      </c>
      <c r="B89" s="274"/>
      <c r="C89" s="301"/>
      <c r="D89" s="303"/>
      <c r="E89" s="232"/>
      <c r="F89" s="206"/>
      <c r="G89" s="206"/>
      <c r="H89" s="206"/>
      <c r="I89" s="206"/>
      <c r="J89" s="206"/>
      <c r="K89" s="206"/>
      <c r="L89" s="206"/>
      <c r="M89" s="206"/>
      <c r="N89" s="206"/>
      <c r="O89" s="206"/>
      <c r="P89" s="206"/>
      <c r="Q89" s="228">
        <f t="shared" si="39"/>
        <v>0</v>
      </c>
      <c r="AC89"/>
    </row>
    <row r="90" spans="1:30" ht="14.25">
      <c r="M90" s="20"/>
      <c r="N90" s="20"/>
      <c r="O90" s="20"/>
      <c r="P90" s="20"/>
      <c r="Q90" s="20"/>
    </row>
    <row r="91" spans="1:30">
      <c r="Q91"/>
      <c r="R91" s="3"/>
      <c r="AC91"/>
      <c r="AD91" s="4"/>
    </row>
    <row r="92" spans="1:30" s="3" customFormat="1">
      <c r="T92"/>
      <c r="U92"/>
      <c r="V92"/>
      <c r="W92"/>
      <c r="X92"/>
      <c r="Y92"/>
      <c r="Z92"/>
      <c r="AD92" s="5"/>
    </row>
  </sheetData>
  <sheetProtection sheet="1" selectLockedCells="1"/>
  <protectedRanges>
    <protectedRange sqref="A12:B12 A36:B36 A42:B42 A48:B48 A54:B54 A60:B60 A66:B66 A72:B72 A78:B78 A84:B84 A24:B24 A30:B30 A18:B18" name="Aktiviteter Datum"/>
    <protectedRange sqref="G65:L65 E53:P53 M61:P65 E13:P17 E19:P23 E25:P29 E31:P35 E37:P41 E43:P47 E49:L52 E55:P59 E61:L64 E67:P71 E73:P77 E79:P83 E85:P89" name="Kostnader"/>
    <protectedRange sqref="E65:F65" name="Kostnader_7"/>
    <protectedRange sqref="M49:P52" name="Kostnader_12"/>
    <protectedRange sqref="C12:D12 C18:D18 C24:D24 C30:D30 C36:D36 C42:D42 C48:D48 C54:D54 C60:D60 C66:D66 C72:D72 C78:D78 C84:D84" name="Aktiviteter Datum_1"/>
  </protectedRanges>
  <mergeCells count="113">
    <mergeCell ref="C73:C77"/>
    <mergeCell ref="D73:D77"/>
    <mergeCell ref="C79:C83"/>
    <mergeCell ref="D79:D83"/>
    <mergeCell ref="C85:C89"/>
    <mergeCell ref="D85:D89"/>
    <mergeCell ref="C55:C59"/>
    <mergeCell ref="D55:D59"/>
    <mergeCell ref="C61:C65"/>
    <mergeCell ref="D61:D65"/>
    <mergeCell ref="C67:C71"/>
    <mergeCell ref="D67:D71"/>
    <mergeCell ref="C37:C41"/>
    <mergeCell ref="D37:D41"/>
    <mergeCell ref="C43:C47"/>
    <mergeCell ref="D43:D47"/>
    <mergeCell ref="C49:C53"/>
    <mergeCell ref="D49:D53"/>
    <mergeCell ref="C13:C17"/>
    <mergeCell ref="D13:D17"/>
    <mergeCell ref="C19:C23"/>
    <mergeCell ref="D19:D23"/>
    <mergeCell ref="C25:C29"/>
    <mergeCell ref="D25:D29"/>
    <mergeCell ref="C31:C35"/>
    <mergeCell ref="D31:D35"/>
    <mergeCell ref="A25:B25"/>
    <mergeCell ref="A1:Q1"/>
    <mergeCell ref="A10:B10"/>
    <mergeCell ref="A11:D11"/>
    <mergeCell ref="A6:Q6"/>
    <mergeCell ref="M8:P9"/>
    <mergeCell ref="E8:L9"/>
    <mergeCell ref="A13:B13"/>
    <mergeCell ref="A14:B14"/>
    <mergeCell ref="A15:B15"/>
    <mergeCell ref="A16:B16"/>
    <mergeCell ref="A17:B17"/>
    <mergeCell ref="A19:B19"/>
    <mergeCell ref="A20:B20"/>
    <mergeCell ref="A21:B21"/>
    <mergeCell ref="A22:B22"/>
    <mergeCell ref="A23:B23"/>
    <mergeCell ref="A26:B26"/>
    <mergeCell ref="A27:B27"/>
    <mergeCell ref="A28:B28"/>
    <mergeCell ref="A29:B29"/>
    <mergeCell ref="A31:B31"/>
    <mergeCell ref="A30:B30"/>
    <mergeCell ref="A32:B32"/>
    <mergeCell ref="A33:B33"/>
    <mergeCell ref="A34:B34"/>
    <mergeCell ref="A35:B35"/>
    <mergeCell ref="A37:B37"/>
    <mergeCell ref="A36:B36"/>
    <mergeCell ref="A38:B38"/>
    <mergeCell ref="A39:B39"/>
    <mergeCell ref="A40:B40"/>
    <mergeCell ref="A41:B41"/>
    <mergeCell ref="A43:B43"/>
    <mergeCell ref="A42:B42"/>
    <mergeCell ref="A44:B44"/>
    <mergeCell ref="A45:B45"/>
    <mergeCell ref="A46:B46"/>
    <mergeCell ref="A47:B47"/>
    <mergeCell ref="A49:B49"/>
    <mergeCell ref="A48:B48"/>
    <mergeCell ref="A50:B50"/>
    <mergeCell ref="A51:B51"/>
    <mergeCell ref="A52:B52"/>
    <mergeCell ref="A53:B53"/>
    <mergeCell ref="A55:B55"/>
    <mergeCell ref="A54:B54"/>
    <mergeCell ref="A56:B56"/>
    <mergeCell ref="A57:B57"/>
    <mergeCell ref="A58:B58"/>
    <mergeCell ref="A59:B59"/>
    <mergeCell ref="A75:B75"/>
    <mergeCell ref="A76:B76"/>
    <mergeCell ref="A77:B77"/>
    <mergeCell ref="A61:B61"/>
    <mergeCell ref="A60:B60"/>
    <mergeCell ref="A62:B62"/>
    <mergeCell ref="A63:B63"/>
    <mergeCell ref="A64:B64"/>
    <mergeCell ref="A65:B65"/>
    <mergeCell ref="A67:B67"/>
    <mergeCell ref="A66:B66"/>
    <mergeCell ref="A68:B68"/>
    <mergeCell ref="A88:B88"/>
    <mergeCell ref="A89:B89"/>
    <mergeCell ref="A84:B84"/>
    <mergeCell ref="A24:B24"/>
    <mergeCell ref="A18:B18"/>
    <mergeCell ref="A12:B12"/>
    <mergeCell ref="B2:Q2"/>
    <mergeCell ref="B3:Q3"/>
    <mergeCell ref="B4:Q4"/>
    <mergeCell ref="A79:B79"/>
    <mergeCell ref="A78:B78"/>
    <mergeCell ref="A80:B80"/>
    <mergeCell ref="A81:B81"/>
    <mergeCell ref="A82:B82"/>
    <mergeCell ref="A83:B83"/>
    <mergeCell ref="A85:B85"/>
    <mergeCell ref="A86:B86"/>
    <mergeCell ref="A87:B87"/>
    <mergeCell ref="A69:B69"/>
    <mergeCell ref="A70:B70"/>
    <mergeCell ref="A71:B71"/>
    <mergeCell ref="A73:B73"/>
    <mergeCell ref="A72:B72"/>
    <mergeCell ref="A74:B74"/>
  </mergeCells>
  <pageMargins left="0.7" right="0.7" top="0.75" bottom="0.75" header="0.3" footer="0.3"/>
  <pageSetup paperSize="9" scale="48" fitToHeight="0" orientation="landscape" r:id="rId1"/>
  <rowBreaks count="1" manualBreakCount="1">
    <brk id="53"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A56B-F4D9-45F7-BB6B-4A78551EFFE4}">
  <sheetPr>
    <tabColor theme="9" tint="0.39997558519241921"/>
  </sheetPr>
  <dimension ref="A1:AD69"/>
  <sheetViews>
    <sheetView showGridLines="0" tabSelected="1" zoomScale="80" zoomScaleNormal="80" workbookViewId="0">
      <selection activeCell="A37" sqref="A37"/>
    </sheetView>
  </sheetViews>
  <sheetFormatPr defaultRowHeight="14.25"/>
  <cols>
    <col min="1" max="1" width="23.3984375" style="4" customWidth="1"/>
    <col min="2" max="2" width="24.69921875" style="4" customWidth="1"/>
    <col min="3" max="7" width="10.3984375" customWidth="1"/>
    <col min="8" max="8" width="11.59765625" customWidth="1"/>
    <col min="9" max="9" width="3.09765625" customWidth="1"/>
    <col min="10" max="10" width="30.69921875" customWidth="1"/>
    <col min="11" max="15" width="10.3984375" customWidth="1"/>
    <col min="16" max="16" width="11.59765625" customWidth="1"/>
  </cols>
  <sheetData>
    <row r="1" spans="1:30" s="2" customFormat="1" ht="29.45" customHeight="1">
      <c r="A1" s="257" t="s">
        <v>69</v>
      </c>
      <c r="B1" s="257"/>
      <c r="C1" s="257"/>
      <c r="D1" s="257"/>
      <c r="E1" s="257"/>
      <c r="F1" s="27"/>
      <c r="G1" s="27"/>
      <c r="H1" s="337" t="s">
        <v>70</v>
      </c>
      <c r="I1" s="337"/>
      <c r="J1" s="337"/>
      <c r="K1" s="337"/>
      <c r="L1" s="337"/>
      <c r="M1" s="337"/>
      <c r="N1" s="337"/>
      <c r="O1" s="337"/>
      <c r="P1" s="337"/>
      <c r="Q1" s="29"/>
      <c r="R1" s="3"/>
      <c r="AD1" s="1"/>
    </row>
    <row r="2" spans="1:30" s="2" customFormat="1" ht="15" customHeight="1">
      <c r="A2" s="338" t="s">
        <v>71</v>
      </c>
      <c r="B2" s="338"/>
      <c r="C2" s="338"/>
      <c r="D2" s="338"/>
      <c r="E2" s="338"/>
      <c r="F2" s="338"/>
      <c r="G2" s="338"/>
      <c r="H2" s="336" t="s">
        <v>72</v>
      </c>
      <c r="I2" s="336"/>
      <c r="J2" s="336"/>
      <c r="K2" s="336"/>
      <c r="L2" s="336"/>
      <c r="M2" s="336"/>
      <c r="N2" s="336"/>
      <c r="O2" s="336"/>
      <c r="P2" s="336"/>
      <c r="Q2" s="29"/>
      <c r="R2" s="3"/>
      <c r="AD2" s="1"/>
    </row>
    <row r="3" spans="1:30" s="3" customFormat="1" ht="14.45" customHeight="1">
      <c r="A3" s="338" t="s">
        <v>73</v>
      </c>
      <c r="B3" s="338"/>
      <c r="C3" s="338"/>
      <c r="D3" s="338"/>
      <c r="E3" s="338"/>
      <c r="F3" s="338"/>
      <c r="G3" s="338"/>
      <c r="H3" s="279" t="s">
        <v>47</v>
      </c>
      <c r="I3" s="279"/>
      <c r="J3" s="279"/>
      <c r="K3" s="279"/>
      <c r="L3" s="279"/>
      <c r="M3" s="279"/>
      <c r="N3" s="279"/>
      <c r="O3" s="279"/>
      <c r="P3" s="279"/>
      <c r="Q3" s="29"/>
      <c r="R3" s="29"/>
      <c r="S3" s="29"/>
      <c r="T3" s="29"/>
      <c r="U3" s="29"/>
      <c r="V3" s="29"/>
      <c r="W3" s="29"/>
      <c r="X3" s="29"/>
      <c r="Y3" s="29"/>
      <c r="AD3" s="5"/>
    </row>
    <row r="4" spans="1:30" s="3" customFormat="1" ht="14.45" customHeight="1">
      <c r="A4" s="338" t="s">
        <v>74</v>
      </c>
      <c r="B4" s="338"/>
      <c r="C4" s="338"/>
      <c r="D4" s="338"/>
      <c r="E4" s="338"/>
      <c r="F4" s="338"/>
      <c r="G4" s="338"/>
      <c r="H4" s="279" t="s">
        <v>75</v>
      </c>
      <c r="I4" s="279"/>
      <c r="J4" s="279"/>
      <c r="K4" s="279"/>
      <c r="L4" s="279"/>
      <c r="M4" s="279"/>
      <c r="N4" s="279"/>
      <c r="O4" s="279"/>
      <c r="P4" s="279"/>
      <c r="Q4" s="29"/>
      <c r="R4" s="29"/>
      <c r="S4" s="29"/>
      <c r="T4" s="29"/>
      <c r="U4" s="29"/>
      <c r="V4" s="29"/>
      <c r="W4" s="29"/>
      <c r="X4" s="29"/>
      <c r="Y4" s="29"/>
      <c r="AD4" s="5"/>
    </row>
    <row r="5" spans="1:30" s="3" customFormat="1" ht="14.45" customHeight="1">
      <c r="A5" s="338" t="s">
        <v>76</v>
      </c>
      <c r="B5" s="338"/>
      <c r="C5" s="338"/>
      <c r="D5" s="338"/>
      <c r="E5" s="338"/>
      <c r="F5" s="338"/>
      <c r="G5" s="338"/>
      <c r="H5" s="279" t="s">
        <v>77</v>
      </c>
      <c r="I5" s="279"/>
      <c r="J5" s="279"/>
      <c r="K5" s="279"/>
      <c r="L5" s="279"/>
      <c r="M5" s="279"/>
      <c r="N5" s="279"/>
      <c r="O5" s="279"/>
      <c r="P5" s="279"/>
      <c r="Q5" s="29"/>
      <c r="R5" s="29"/>
      <c r="S5" s="29"/>
      <c r="T5" s="29"/>
      <c r="U5" s="29"/>
      <c r="V5" s="29"/>
      <c r="W5" s="29"/>
      <c r="X5" s="29"/>
      <c r="Y5" s="29"/>
      <c r="AD5" s="5"/>
    </row>
    <row r="6" spans="1:30" s="3" customFormat="1" ht="14.45" customHeight="1">
      <c r="A6" s="155"/>
      <c r="B6" s="155"/>
      <c r="C6" s="155"/>
      <c r="D6" s="155"/>
      <c r="E6" s="155"/>
      <c r="F6" s="155"/>
      <c r="G6" s="155"/>
      <c r="H6" s="279" t="s">
        <v>78</v>
      </c>
      <c r="I6" s="279"/>
      <c r="J6" s="279"/>
      <c r="K6" s="279"/>
      <c r="L6" s="279"/>
      <c r="M6" s="279"/>
      <c r="N6" s="279"/>
      <c r="O6" s="279"/>
      <c r="P6" s="279"/>
      <c r="Q6" s="29"/>
      <c r="R6" s="29"/>
      <c r="S6" s="29"/>
      <c r="T6" s="29"/>
      <c r="U6" s="29"/>
      <c r="V6" s="29"/>
      <c r="W6" s="29"/>
      <c r="X6" s="29"/>
      <c r="Y6" s="29"/>
      <c r="AD6" s="5"/>
    </row>
    <row r="7" spans="1:30" s="159" customFormat="1" ht="36.75" customHeight="1">
      <c r="A7" s="157"/>
      <c r="B7" s="157"/>
      <c r="C7" s="157"/>
      <c r="D7" s="157"/>
      <c r="E7" s="157"/>
      <c r="F7" s="157"/>
      <c r="G7" s="157"/>
      <c r="H7" s="304" t="s">
        <v>79</v>
      </c>
      <c r="I7" s="304"/>
      <c r="J7" s="304"/>
      <c r="K7" s="304"/>
      <c r="L7" s="304"/>
      <c r="M7" s="304"/>
      <c r="N7" s="304"/>
      <c r="O7" s="304"/>
      <c r="P7" s="304"/>
      <c r="Q7" s="158"/>
      <c r="R7" s="158"/>
      <c r="S7" s="158"/>
      <c r="T7" s="158"/>
      <c r="U7" s="158"/>
      <c r="V7" s="158"/>
      <c r="W7" s="158"/>
      <c r="X7" s="158"/>
      <c r="Y7" s="158"/>
      <c r="AD7" s="160"/>
    </row>
    <row r="8" spans="1:30" s="2" customFormat="1" ht="23.45" customHeight="1">
      <c r="A8" s="75"/>
      <c r="B8" s="75"/>
      <c r="C8" s="75"/>
      <c r="D8" s="75"/>
      <c r="E8" s="75"/>
      <c r="F8" s="75"/>
      <c r="G8" s="75"/>
      <c r="H8" s="75"/>
      <c r="I8" s="75"/>
      <c r="J8" s="75"/>
      <c r="K8" s="75"/>
      <c r="L8" s="75"/>
      <c r="M8" s="75"/>
      <c r="N8" s="75"/>
      <c r="O8" s="75"/>
      <c r="P8" s="75"/>
      <c r="Q8" s="29"/>
      <c r="R8" s="29"/>
      <c r="S8" s="29"/>
      <c r="T8" s="29"/>
      <c r="U8" s="29"/>
      <c r="V8" s="29"/>
      <c r="W8" s="29"/>
      <c r="X8" s="29"/>
      <c r="Y8" s="29"/>
      <c r="AD8" s="1"/>
    </row>
    <row r="9" spans="1:30" s="29" customFormat="1" ht="48.95" customHeight="1" thickBot="1">
      <c r="A9" s="309" t="s">
        <v>80</v>
      </c>
      <c r="B9" s="309"/>
      <c r="C9" s="309"/>
      <c r="D9" s="309"/>
      <c r="E9" s="309"/>
      <c r="F9" s="309"/>
      <c r="G9" s="309"/>
      <c r="H9" s="309"/>
      <c r="J9" s="309" t="s">
        <v>81</v>
      </c>
      <c r="K9" s="309"/>
      <c r="L9" s="309"/>
      <c r="M9" s="309"/>
      <c r="N9" s="309"/>
      <c r="O9" s="309"/>
      <c r="P9" s="309"/>
    </row>
    <row r="10" spans="1:30" ht="19.5" thickBot="1">
      <c r="A10" s="116" t="s">
        <v>82</v>
      </c>
      <c r="B10" s="117" t="s">
        <v>83</v>
      </c>
      <c r="C10" s="118">
        <f>Anvisning!E16</f>
        <v>0</v>
      </c>
      <c r="D10" s="118">
        <f>Anvisning!E17</f>
        <v>0</v>
      </c>
      <c r="E10" s="118">
        <f>Anvisning!E18</f>
        <v>0</v>
      </c>
      <c r="F10" s="118">
        <f>Anvisning!E19</f>
        <v>0</v>
      </c>
      <c r="G10" s="119">
        <f>Anvisning!E20</f>
        <v>0</v>
      </c>
      <c r="H10" s="91" t="s">
        <v>67</v>
      </c>
      <c r="I10" s="6"/>
      <c r="J10" s="68" t="s">
        <v>84</v>
      </c>
      <c r="K10" s="61">
        <f>Anvisning!E16</f>
        <v>0</v>
      </c>
      <c r="L10" s="61">
        <f>Anvisning!E17</f>
        <v>0</v>
      </c>
      <c r="M10" s="61">
        <f>Anvisning!E18</f>
        <v>0</v>
      </c>
      <c r="N10" s="61">
        <f>Anvisning!E19</f>
        <v>0</v>
      </c>
      <c r="O10" s="76">
        <f>Anvisning!E20</f>
        <v>0</v>
      </c>
      <c r="P10" s="91" t="s">
        <v>67</v>
      </c>
    </row>
    <row r="11" spans="1:30">
      <c r="A11" s="345" t="s">
        <v>55</v>
      </c>
      <c r="B11" s="346"/>
      <c r="C11" s="37">
        <f>SUM(C12:C17)</f>
        <v>0</v>
      </c>
      <c r="D11" s="37">
        <f t="shared" ref="D11:G11" si="0">SUM(D12:D17)</f>
        <v>0</v>
      </c>
      <c r="E11" s="37">
        <f t="shared" si="0"/>
        <v>0</v>
      </c>
      <c r="F11" s="37">
        <f t="shared" si="0"/>
        <v>0</v>
      </c>
      <c r="G11" s="77">
        <f t="shared" si="0"/>
        <v>0</v>
      </c>
      <c r="H11" s="92">
        <f>SUM(C11:G11)</f>
        <v>0</v>
      </c>
      <c r="J11" s="69" t="s">
        <v>85</v>
      </c>
      <c r="K11" s="58">
        <f>SUM(K12:K15)</f>
        <v>0</v>
      </c>
      <c r="L11" s="58">
        <f>SUM(L12:L15)</f>
        <v>0</v>
      </c>
      <c r="M11" s="58">
        <f>SUM(M12:M15)</f>
        <v>0</v>
      </c>
      <c r="N11" s="58">
        <f>SUM(N12:N15)</f>
        <v>0</v>
      </c>
      <c r="O11" s="89">
        <f>SUM(O12:O15)</f>
        <v>0</v>
      </c>
      <c r="P11" s="102">
        <f>SUM(K11:O11)</f>
        <v>0</v>
      </c>
    </row>
    <row r="12" spans="1:30">
      <c r="A12" s="47"/>
      <c r="B12" s="31"/>
      <c r="C12" s="8"/>
      <c r="D12" s="8"/>
      <c r="E12" s="8"/>
      <c r="F12" s="8"/>
      <c r="G12" s="78"/>
      <c r="H12" s="93">
        <f>SUM(C12:G12)</f>
        <v>0</v>
      </c>
      <c r="J12" s="63"/>
      <c r="K12" s="8"/>
      <c r="L12" s="8"/>
      <c r="M12" s="8"/>
      <c r="N12" s="8"/>
      <c r="O12" s="78"/>
      <c r="P12" s="93">
        <f t="shared" ref="P12:P31" si="1">SUM(K12:O12)</f>
        <v>0</v>
      </c>
    </row>
    <row r="13" spans="1:30">
      <c r="A13" s="42"/>
      <c r="B13" s="32"/>
      <c r="C13" s="9"/>
      <c r="D13" s="9"/>
      <c r="E13" s="9"/>
      <c r="F13" s="9"/>
      <c r="G13" s="79"/>
      <c r="H13" s="94">
        <f t="shared" ref="H13:H17" si="2">SUM(C13:G13)</f>
        <v>0</v>
      </c>
      <c r="J13" s="64"/>
      <c r="K13" s="9"/>
      <c r="L13" s="9"/>
      <c r="M13" s="9"/>
      <c r="N13" s="9"/>
      <c r="O13" s="79"/>
      <c r="P13" s="94">
        <f t="shared" si="1"/>
        <v>0</v>
      </c>
    </row>
    <row r="14" spans="1:30">
      <c r="A14" s="42"/>
      <c r="B14" s="32"/>
      <c r="C14" s="9"/>
      <c r="D14" s="9"/>
      <c r="E14" s="9"/>
      <c r="F14" s="9"/>
      <c r="G14" s="79"/>
      <c r="H14" s="94">
        <f t="shared" si="2"/>
        <v>0</v>
      </c>
      <c r="J14" s="64"/>
      <c r="K14" s="9"/>
      <c r="L14" s="9"/>
      <c r="M14" s="9"/>
      <c r="N14" s="9"/>
      <c r="O14" s="79"/>
      <c r="P14" s="94">
        <f t="shared" si="1"/>
        <v>0</v>
      </c>
    </row>
    <row r="15" spans="1:30">
      <c r="A15" s="42"/>
      <c r="B15" s="32"/>
      <c r="C15" s="9"/>
      <c r="D15" s="9"/>
      <c r="E15" s="9"/>
      <c r="F15" s="9"/>
      <c r="G15" s="79"/>
      <c r="H15" s="94">
        <f t="shared" si="2"/>
        <v>0</v>
      </c>
      <c r="J15" s="64"/>
      <c r="K15" s="9"/>
      <c r="L15" s="9"/>
      <c r="M15" s="9"/>
      <c r="N15" s="9"/>
      <c r="O15" s="79"/>
      <c r="P15" s="94">
        <f t="shared" si="1"/>
        <v>0</v>
      </c>
    </row>
    <row r="16" spans="1:30">
      <c r="A16" s="42"/>
      <c r="B16" s="32"/>
      <c r="C16" s="9"/>
      <c r="D16" s="9"/>
      <c r="E16" s="9"/>
      <c r="F16" s="9"/>
      <c r="G16" s="79"/>
      <c r="H16" s="94">
        <f t="shared" si="2"/>
        <v>0</v>
      </c>
      <c r="J16" s="65" t="s">
        <v>86</v>
      </c>
      <c r="K16" s="10">
        <f>SUM(K17:K20)</f>
        <v>0</v>
      </c>
      <c r="L16" s="10">
        <f>SUM(L17:L20)</f>
        <v>0</v>
      </c>
      <c r="M16" s="10">
        <f>SUM(M17:M20)</f>
        <v>0</v>
      </c>
      <c r="N16" s="10">
        <f>SUM(N17:N20)</f>
        <v>0</v>
      </c>
      <c r="O16" s="104">
        <f>SUM(O17:O20)</f>
        <v>0</v>
      </c>
      <c r="P16" s="109">
        <f t="shared" si="1"/>
        <v>0</v>
      </c>
    </row>
    <row r="17" spans="1:16" ht="15" thickBot="1">
      <c r="A17" s="38"/>
      <c r="B17" s="39"/>
      <c r="C17" s="40"/>
      <c r="D17" s="41"/>
      <c r="E17" s="41"/>
      <c r="F17" s="41"/>
      <c r="G17" s="80"/>
      <c r="H17" s="95">
        <f t="shared" si="2"/>
        <v>0</v>
      </c>
      <c r="J17" s="66" t="str">
        <f>IF(A59&lt;&gt;"",A59,"")</f>
        <v/>
      </c>
      <c r="K17" s="23" t="str">
        <f>IF(C59&lt;&gt;"",C59,"")</f>
        <v/>
      </c>
      <c r="L17" s="23" t="str">
        <f t="shared" ref="L17:O20" si="3">IF(D59&lt;&gt;"",D59,"")</f>
        <v/>
      </c>
      <c r="M17" s="23" t="str">
        <f t="shared" si="3"/>
        <v/>
      </c>
      <c r="N17" s="23" t="str">
        <f t="shared" si="3"/>
        <v/>
      </c>
      <c r="O17" s="23" t="str">
        <f t="shared" si="3"/>
        <v/>
      </c>
      <c r="P17" s="93">
        <f>SUM(K17:O17)</f>
        <v>0</v>
      </c>
    </row>
    <row r="18" spans="1:16">
      <c r="A18" s="345" t="s">
        <v>56</v>
      </c>
      <c r="B18" s="346"/>
      <c r="C18" s="37">
        <f>SUM(C19:C23)</f>
        <v>0</v>
      </c>
      <c r="D18" s="37">
        <f t="shared" ref="D18:G18" si="4">SUM(D19:D23)</f>
        <v>0</v>
      </c>
      <c r="E18" s="37">
        <f t="shared" si="4"/>
        <v>0</v>
      </c>
      <c r="F18" s="37">
        <f t="shared" si="4"/>
        <v>0</v>
      </c>
      <c r="G18" s="77">
        <f t="shared" si="4"/>
        <v>0</v>
      </c>
      <c r="H18" s="92">
        <f>SUM(C18:G18)</f>
        <v>0</v>
      </c>
      <c r="J18" s="67" t="str">
        <f t="shared" ref="J18:J20" si="5">IF(A60&lt;&gt;"",A60,"")</f>
        <v/>
      </c>
      <c r="K18" s="24" t="str">
        <f t="shared" ref="K18:K20" si="6">IF(C60&lt;&gt;"",C60,"")</f>
        <v/>
      </c>
      <c r="L18" s="24" t="str">
        <f t="shared" si="3"/>
        <v/>
      </c>
      <c r="M18" s="24" t="str">
        <f t="shared" si="3"/>
        <v/>
      </c>
      <c r="N18" s="24" t="str">
        <f t="shared" si="3"/>
        <v/>
      </c>
      <c r="O18" s="24" t="str">
        <f t="shared" si="3"/>
        <v/>
      </c>
      <c r="P18" s="94">
        <f t="shared" si="1"/>
        <v>0</v>
      </c>
    </row>
    <row r="19" spans="1:16">
      <c r="A19" s="47"/>
      <c r="B19" s="31"/>
      <c r="C19" s="8"/>
      <c r="D19" s="8"/>
      <c r="E19" s="8"/>
      <c r="F19" s="8"/>
      <c r="G19" s="78"/>
      <c r="H19" s="93">
        <f>SUM(C19:G19)</f>
        <v>0</v>
      </c>
      <c r="J19" s="67" t="str">
        <f t="shared" si="5"/>
        <v/>
      </c>
      <c r="K19" s="24" t="str">
        <f t="shared" si="6"/>
        <v/>
      </c>
      <c r="L19" s="24" t="str">
        <f t="shared" si="3"/>
        <v/>
      </c>
      <c r="M19" s="24" t="str">
        <f t="shared" si="3"/>
        <v/>
      </c>
      <c r="N19" s="24" t="str">
        <f t="shared" si="3"/>
        <v/>
      </c>
      <c r="O19" s="24" t="str">
        <f t="shared" si="3"/>
        <v/>
      </c>
      <c r="P19" s="94">
        <f t="shared" si="1"/>
        <v>0</v>
      </c>
    </row>
    <row r="20" spans="1:16" ht="15" thickBot="1">
      <c r="A20" s="42"/>
      <c r="B20" s="32"/>
      <c r="C20" s="9"/>
      <c r="D20" s="9"/>
      <c r="E20" s="9"/>
      <c r="F20" s="9"/>
      <c r="G20" s="79"/>
      <c r="H20" s="94">
        <f t="shared" ref="H20:H21" si="7">SUM(C20:G20)</f>
        <v>0</v>
      </c>
      <c r="J20" s="70" t="str">
        <f t="shared" si="5"/>
        <v/>
      </c>
      <c r="K20" s="71" t="str">
        <f t="shared" si="6"/>
        <v/>
      </c>
      <c r="L20" s="71" t="str">
        <f t="shared" si="3"/>
        <v/>
      </c>
      <c r="M20" s="71" t="str">
        <f t="shared" si="3"/>
        <v/>
      </c>
      <c r="N20" s="71" t="str">
        <f t="shared" si="3"/>
        <v/>
      </c>
      <c r="O20" s="71" t="str">
        <f t="shared" si="3"/>
        <v/>
      </c>
      <c r="P20" s="96">
        <f t="shared" si="1"/>
        <v>0</v>
      </c>
    </row>
    <row r="21" spans="1:16" ht="15" thickBot="1">
      <c r="A21" s="42"/>
      <c r="B21" s="32"/>
      <c r="C21" s="9"/>
      <c r="D21" s="9"/>
      <c r="E21" s="9"/>
      <c r="F21" s="9"/>
      <c r="G21" s="79"/>
      <c r="H21" s="94">
        <f t="shared" si="7"/>
        <v>0</v>
      </c>
      <c r="J21" s="73" t="s">
        <v>87</v>
      </c>
      <c r="K21" s="74">
        <f>K11+K16</f>
        <v>0</v>
      </c>
      <c r="L21" s="74">
        <f>L11+L16</f>
        <v>0</v>
      </c>
      <c r="M21" s="74">
        <f>M11+M16</f>
        <v>0</v>
      </c>
      <c r="N21" s="74">
        <f>N11+N16</f>
        <v>0</v>
      </c>
      <c r="O21" s="108">
        <f>O11+O16</f>
        <v>0</v>
      </c>
      <c r="P21" s="110">
        <f>SUM(K21:O21)</f>
        <v>0</v>
      </c>
    </row>
    <row r="22" spans="1:16">
      <c r="A22" s="42"/>
      <c r="B22" s="32"/>
      <c r="C22" s="9"/>
      <c r="D22" s="9"/>
      <c r="E22" s="9"/>
      <c r="F22" s="9"/>
      <c r="G22" s="79"/>
      <c r="H22" s="94">
        <f t="shared" ref="H22:H67" si="8">SUM(C22:G22)</f>
        <v>0</v>
      </c>
      <c r="J22" s="72" t="s">
        <v>88</v>
      </c>
      <c r="K22" s="60">
        <f>SUM(K23:K26)</f>
        <v>0</v>
      </c>
      <c r="L22" s="60">
        <f>SUM(L23:L26)</f>
        <v>0</v>
      </c>
      <c r="M22" s="60">
        <f>SUM(M23:M26)</f>
        <v>0</v>
      </c>
      <c r="N22" s="60">
        <f>SUM(N23:N26)</f>
        <v>0</v>
      </c>
      <c r="O22" s="90">
        <f>SUM(O23:O26)</f>
        <v>0</v>
      </c>
      <c r="P22" s="103">
        <f>SUM(K22:O22)</f>
        <v>0</v>
      </c>
    </row>
    <row r="23" spans="1:16" ht="15" thickBot="1">
      <c r="A23" s="38"/>
      <c r="B23" s="39"/>
      <c r="C23" s="40"/>
      <c r="D23" s="41"/>
      <c r="E23" s="41"/>
      <c r="F23" s="41"/>
      <c r="G23" s="80"/>
      <c r="H23" s="96">
        <f t="shared" si="8"/>
        <v>0</v>
      </c>
      <c r="J23" s="63"/>
      <c r="K23" s="8"/>
      <c r="L23" s="8"/>
      <c r="M23" s="8"/>
      <c r="N23" s="8"/>
      <c r="O23" s="78"/>
      <c r="P23" s="93">
        <f t="shared" si="1"/>
        <v>0</v>
      </c>
    </row>
    <row r="24" spans="1:16">
      <c r="A24" s="345" t="s">
        <v>57</v>
      </c>
      <c r="B24" s="346"/>
      <c r="C24" s="37">
        <f>SUM(C25:C29)</f>
        <v>0</v>
      </c>
      <c r="D24" s="37">
        <f>SUM(D25:D29)</f>
        <v>0</v>
      </c>
      <c r="E24" s="37">
        <f>SUM(E25:E29)</f>
        <v>0</v>
      </c>
      <c r="F24" s="37">
        <f>SUM(F25:F29)</f>
        <v>0</v>
      </c>
      <c r="G24" s="77">
        <f>SUM(G25:G29)</f>
        <v>0</v>
      </c>
      <c r="H24" s="92">
        <f t="shared" si="8"/>
        <v>0</v>
      </c>
      <c r="J24" s="64"/>
      <c r="K24" s="9"/>
      <c r="L24" s="9"/>
      <c r="M24" s="9"/>
      <c r="N24" s="9"/>
      <c r="O24" s="79"/>
      <c r="P24" s="94">
        <f t="shared" si="1"/>
        <v>0</v>
      </c>
    </row>
    <row r="25" spans="1:16">
      <c r="A25" s="47"/>
      <c r="B25" s="31"/>
      <c r="C25" s="8"/>
      <c r="D25" s="8"/>
      <c r="E25" s="8"/>
      <c r="F25" s="8"/>
      <c r="G25" s="78"/>
      <c r="H25" s="93">
        <f>SUM(C25:G25)</f>
        <v>0</v>
      </c>
      <c r="J25" s="64"/>
      <c r="K25" s="9"/>
      <c r="L25" s="9"/>
      <c r="M25" s="9"/>
      <c r="N25" s="9"/>
      <c r="O25" s="79"/>
      <c r="P25" s="94">
        <f t="shared" si="1"/>
        <v>0</v>
      </c>
    </row>
    <row r="26" spans="1:16">
      <c r="A26" s="42"/>
      <c r="B26" s="32"/>
      <c r="C26" s="9"/>
      <c r="D26" s="9"/>
      <c r="E26" s="9"/>
      <c r="F26" s="9"/>
      <c r="G26" s="79"/>
      <c r="H26" s="94">
        <f>SUM(C26:G26)</f>
        <v>0</v>
      </c>
      <c r="J26" s="64"/>
      <c r="K26" s="9"/>
      <c r="L26" s="9"/>
      <c r="M26" s="9"/>
      <c r="N26" s="9"/>
      <c r="O26" s="79"/>
      <c r="P26" s="94">
        <f t="shared" si="1"/>
        <v>0</v>
      </c>
    </row>
    <row r="27" spans="1:16">
      <c r="A27" s="42"/>
      <c r="B27" s="32"/>
      <c r="C27" s="9"/>
      <c r="D27" s="9"/>
      <c r="E27" s="9"/>
      <c r="F27" s="9"/>
      <c r="G27" s="79"/>
      <c r="H27" s="94">
        <f>SUM(C27:G27)</f>
        <v>0</v>
      </c>
      <c r="J27" s="65" t="s">
        <v>89</v>
      </c>
      <c r="K27" s="10">
        <f>SUM(K28:K31)</f>
        <v>0</v>
      </c>
      <c r="L27" s="10">
        <f>SUM(L28:L31)</f>
        <v>0</v>
      </c>
      <c r="M27" s="10">
        <f>SUM(M28:M31)</f>
        <v>0</v>
      </c>
      <c r="N27" s="10">
        <f>SUM(N28:N31)</f>
        <v>0</v>
      </c>
      <c r="O27" s="104">
        <f>SUM(O28:O31)</f>
        <v>0</v>
      </c>
      <c r="P27" s="109">
        <f t="shared" si="1"/>
        <v>0</v>
      </c>
    </row>
    <row r="28" spans="1:16">
      <c r="A28" s="42"/>
      <c r="B28" s="32"/>
      <c r="C28" s="9"/>
      <c r="D28" s="9"/>
      <c r="E28" s="9"/>
      <c r="F28" s="9"/>
      <c r="G28" s="79"/>
      <c r="H28" s="94">
        <f t="shared" si="8"/>
        <v>0</v>
      </c>
      <c r="J28" s="66" t="str">
        <f>IF(A64&lt;&gt;"",A64,"")</f>
        <v/>
      </c>
      <c r="K28" s="23" t="str">
        <f>IF(C64&lt;&gt;"",C64,"")</f>
        <v/>
      </c>
      <c r="L28" s="23" t="str">
        <f t="shared" ref="L28:O28" si="9">IF(D64&lt;&gt;"",D64,"")</f>
        <v/>
      </c>
      <c r="M28" s="23" t="str">
        <f t="shared" si="9"/>
        <v/>
      </c>
      <c r="N28" s="23" t="str">
        <f t="shared" si="9"/>
        <v/>
      </c>
      <c r="O28" s="23" t="str">
        <f t="shared" si="9"/>
        <v/>
      </c>
      <c r="P28" s="93">
        <f t="shared" si="1"/>
        <v>0</v>
      </c>
    </row>
    <row r="29" spans="1:16" ht="15" thickBot="1">
      <c r="A29" s="43"/>
      <c r="B29" s="39"/>
      <c r="C29" s="40"/>
      <c r="D29" s="40"/>
      <c r="E29" s="40"/>
      <c r="F29" s="40"/>
      <c r="G29" s="81"/>
      <c r="H29" s="95">
        <f t="shared" si="8"/>
        <v>0</v>
      </c>
      <c r="J29" s="67" t="str">
        <f t="shared" ref="J29:J31" si="10">IF(A65&lt;&gt;"",A65,"")</f>
        <v/>
      </c>
      <c r="K29" s="24" t="str">
        <f t="shared" ref="K29:K31" si="11">IF(C65&lt;&gt;"",C65,"")</f>
        <v/>
      </c>
      <c r="L29" s="24" t="str">
        <f t="shared" ref="L29:L31" si="12">IF(D65&lt;&gt;"",D65,"")</f>
        <v/>
      </c>
      <c r="M29" s="24" t="str">
        <f t="shared" ref="M29:M31" si="13">IF(E65&lt;&gt;"",E65,"")</f>
        <v/>
      </c>
      <c r="N29" s="24" t="str">
        <f t="shared" ref="N29:N31" si="14">IF(F65&lt;&gt;"",F65,"")</f>
        <v/>
      </c>
      <c r="O29" s="24" t="str">
        <f t="shared" ref="O29:O31" si="15">IF(G65&lt;&gt;"",G65,"")</f>
        <v/>
      </c>
      <c r="P29" s="94">
        <f t="shared" si="1"/>
        <v>0</v>
      </c>
    </row>
    <row r="30" spans="1:16">
      <c r="A30" s="345" t="s">
        <v>58</v>
      </c>
      <c r="B30" s="346"/>
      <c r="C30" s="37">
        <f>SUM(C31:C34)</f>
        <v>0</v>
      </c>
      <c r="D30" s="37">
        <f t="shared" ref="D30:G30" si="16">SUM(D31:D34)</f>
        <v>0</v>
      </c>
      <c r="E30" s="37">
        <f t="shared" si="16"/>
        <v>0</v>
      </c>
      <c r="F30" s="37">
        <f t="shared" si="16"/>
        <v>0</v>
      </c>
      <c r="G30" s="77">
        <f t="shared" si="16"/>
        <v>0</v>
      </c>
      <c r="H30" s="92">
        <f>SUM(C30:G30)</f>
        <v>0</v>
      </c>
      <c r="J30" s="67" t="str">
        <f t="shared" si="10"/>
        <v/>
      </c>
      <c r="K30" s="24" t="str">
        <f t="shared" si="11"/>
        <v/>
      </c>
      <c r="L30" s="24" t="str">
        <f t="shared" si="12"/>
        <v/>
      </c>
      <c r="M30" s="24" t="str">
        <f t="shared" si="13"/>
        <v/>
      </c>
      <c r="N30" s="24" t="str">
        <f t="shared" si="14"/>
        <v/>
      </c>
      <c r="O30" s="24" t="str">
        <f t="shared" si="15"/>
        <v/>
      </c>
      <c r="P30" s="94">
        <f t="shared" si="1"/>
        <v>0</v>
      </c>
    </row>
    <row r="31" spans="1:16" ht="15" thickBot="1">
      <c r="A31" s="47"/>
      <c r="B31" s="31"/>
      <c r="C31" s="8"/>
      <c r="D31" s="8"/>
      <c r="E31" s="8"/>
      <c r="F31" s="8"/>
      <c r="G31" s="78"/>
      <c r="H31" s="93">
        <f>SUM(C31:G31)</f>
        <v>0</v>
      </c>
      <c r="J31" s="70" t="str">
        <f t="shared" si="10"/>
        <v/>
      </c>
      <c r="K31" s="71" t="str">
        <f t="shared" si="11"/>
        <v/>
      </c>
      <c r="L31" s="71" t="str">
        <f t="shared" si="12"/>
        <v/>
      </c>
      <c r="M31" s="71" t="str">
        <f t="shared" si="13"/>
        <v/>
      </c>
      <c r="N31" s="71" t="str">
        <f t="shared" si="14"/>
        <v/>
      </c>
      <c r="O31" s="71" t="str">
        <f t="shared" si="15"/>
        <v/>
      </c>
      <c r="P31" s="96">
        <f t="shared" si="1"/>
        <v>0</v>
      </c>
    </row>
    <row r="32" spans="1:16" ht="15" thickBot="1">
      <c r="A32" s="42"/>
      <c r="B32" s="32"/>
      <c r="C32" s="9"/>
      <c r="D32" s="9"/>
      <c r="E32" s="9"/>
      <c r="F32" s="9"/>
      <c r="G32" s="79"/>
      <c r="H32" s="94">
        <f>SUM(C32:G32)</f>
        <v>0</v>
      </c>
      <c r="J32" s="73" t="s">
        <v>90</v>
      </c>
      <c r="K32" s="74">
        <f>K22+K27</f>
        <v>0</v>
      </c>
      <c r="L32" s="74">
        <f>L22+L27</f>
        <v>0</v>
      </c>
      <c r="M32" s="74">
        <f>M22+M27</f>
        <v>0</v>
      </c>
      <c r="N32" s="74">
        <f>N22+N27</f>
        <v>0</v>
      </c>
      <c r="O32" s="108">
        <f>O22+O27</f>
        <v>0</v>
      </c>
      <c r="P32" s="110">
        <f>SUM(K32:O32)</f>
        <v>0</v>
      </c>
    </row>
    <row r="33" spans="1:20" ht="15" customHeight="1">
      <c r="A33" s="42"/>
      <c r="B33" s="32"/>
      <c r="C33" s="9"/>
      <c r="D33" s="9"/>
      <c r="E33" s="9"/>
      <c r="F33" s="9"/>
      <c r="G33" s="79"/>
      <c r="H33" s="94">
        <f t="shared" si="8"/>
        <v>0</v>
      </c>
      <c r="J33" s="320" t="s">
        <v>91</v>
      </c>
      <c r="K33" s="322">
        <f>K21+K32</f>
        <v>0</v>
      </c>
      <c r="L33" s="322">
        <f>L21+L32</f>
        <v>0</v>
      </c>
      <c r="M33" s="322">
        <f>M21+M32</f>
        <v>0</v>
      </c>
      <c r="N33" s="322">
        <f>N21+N32</f>
        <v>0</v>
      </c>
      <c r="O33" s="310">
        <f>O21+O32</f>
        <v>0</v>
      </c>
      <c r="P33" s="312">
        <f>SUM(K33:O33)</f>
        <v>0</v>
      </c>
    </row>
    <row r="34" spans="1:20" ht="14.45" customHeight="1" thickBot="1">
      <c r="A34" s="43"/>
      <c r="B34" s="39"/>
      <c r="C34" s="40"/>
      <c r="D34" s="40"/>
      <c r="E34" s="40"/>
      <c r="F34" s="40"/>
      <c r="G34" s="81"/>
      <c r="H34" s="95">
        <f t="shared" si="8"/>
        <v>0</v>
      </c>
      <c r="J34" s="321"/>
      <c r="K34" s="323"/>
      <c r="L34" s="323"/>
      <c r="M34" s="323"/>
      <c r="N34" s="323"/>
      <c r="O34" s="311"/>
      <c r="P34" s="313"/>
    </row>
    <row r="35" spans="1:20" ht="15" thickBot="1">
      <c r="A35" s="345" t="s">
        <v>92</v>
      </c>
      <c r="B35" s="346"/>
      <c r="C35" s="37">
        <f>SUM(C36:C40)</f>
        <v>0</v>
      </c>
      <c r="D35" s="37">
        <f>SUM(D36:D40)</f>
        <v>0</v>
      </c>
      <c r="E35" s="37">
        <f>SUM(E36:E40)</f>
        <v>0</v>
      </c>
      <c r="F35" s="37">
        <f>SUM(F36:F40)</f>
        <v>0</v>
      </c>
      <c r="G35" s="77">
        <f>SUM(G36:G40)</f>
        <v>0</v>
      </c>
      <c r="H35" s="92">
        <f t="shared" si="8"/>
        <v>0</v>
      </c>
    </row>
    <row r="36" spans="1:20">
      <c r="A36" s="42"/>
      <c r="B36" s="32"/>
      <c r="C36" s="9"/>
      <c r="D36" s="9"/>
      <c r="E36" s="9"/>
      <c r="F36" s="9"/>
      <c r="G36" s="79"/>
      <c r="H36" s="93">
        <f t="shared" si="8"/>
        <v>0</v>
      </c>
      <c r="J36" s="305" t="s">
        <v>93</v>
      </c>
      <c r="K36" s="307">
        <f>SUM(C69-K33)</f>
        <v>0</v>
      </c>
      <c r="L36" s="314">
        <f>SUM(D69-L33)</f>
        <v>0</v>
      </c>
      <c r="M36" s="314">
        <f>SUM(E69-M33)</f>
        <v>0</v>
      </c>
      <c r="N36" s="314">
        <f>SUM(F69-N33)</f>
        <v>0</v>
      </c>
      <c r="O36" s="316">
        <f>SUM(G69-O33)</f>
        <v>0</v>
      </c>
      <c r="P36" s="318">
        <f>SUM(K36:O36)</f>
        <v>0</v>
      </c>
    </row>
    <row r="37" spans="1:20" ht="15" thickBot="1">
      <c r="A37" s="42"/>
      <c r="B37" s="33"/>
      <c r="C37" s="7"/>
      <c r="D37" s="7"/>
      <c r="E37" s="7"/>
      <c r="F37" s="7"/>
      <c r="G37" s="82"/>
      <c r="H37" s="94">
        <f>SUM(C37:G37)</f>
        <v>0</v>
      </c>
      <c r="J37" s="306"/>
      <c r="K37" s="308"/>
      <c r="L37" s="315"/>
      <c r="M37" s="315"/>
      <c r="N37" s="315"/>
      <c r="O37" s="317"/>
      <c r="P37" s="319"/>
      <c r="T37" s="25"/>
    </row>
    <row r="38" spans="1:20" ht="15" thickBot="1">
      <c r="A38" s="42"/>
      <c r="B38" s="33"/>
      <c r="C38" s="7"/>
      <c r="D38" s="7"/>
      <c r="E38" s="7"/>
      <c r="F38" s="7"/>
      <c r="G38" s="82"/>
      <c r="H38" s="94">
        <f>SUM(C38:G38)</f>
        <v>0</v>
      </c>
    </row>
    <row r="39" spans="1:20">
      <c r="A39" s="42"/>
      <c r="B39" s="33"/>
      <c r="C39" s="7"/>
      <c r="D39" s="7"/>
      <c r="E39" s="7"/>
      <c r="F39" s="7"/>
      <c r="G39" s="82"/>
      <c r="H39" s="94">
        <f>SUM(C39:G39)</f>
        <v>0</v>
      </c>
      <c r="J39" s="305" t="s">
        <v>94</v>
      </c>
      <c r="K39" s="307">
        <f>K33+K36</f>
        <v>0</v>
      </c>
      <c r="L39" s="314">
        <f>L33+L36</f>
        <v>0</v>
      </c>
      <c r="M39" s="314">
        <f>M33+M36</f>
        <v>0</v>
      </c>
      <c r="N39" s="314">
        <f>N33+N36</f>
        <v>0</v>
      </c>
      <c r="O39" s="316">
        <f>O33+O36</f>
        <v>0</v>
      </c>
      <c r="P39" s="318">
        <f>SUM(K39:O39)</f>
        <v>0</v>
      </c>
    </row>
    <row r="40" spans="1:20" ht="15" thickBot="1">
      <c r="A40" s="38"/>
      <c r="B40" s="44"/>
      <c r="C40" s="41"/>
      <c r="D40" s="41"/>
      <c r="E40" s="41"/>
      <c r="F40" s="41"/>
      <c r="G40" s="80"/>
      <c r="H40" s="95">
        <f t="shared" si="8"/>
        <v>0</v>
      </c>
      <c r="J40" s="306"/>
      <c r="K40" s="308">
        <f>K33+K36</f>
        <v>0</v>
      </c>
      <c r="L40" s="315">
        <f>L33+L36</f>
        <v>0</v>
      </c>
      <c r="M40" s="315">
        <f>M33+M36</f>
        <v>0</v>
      </c>
      <c r="N40" s="315">
        <f>N33+N36</f>
        <v>0</v>
      </c>
      <c r="O40" s="317">
        <f>O33+O36</f>
        <v>0</v>
      </c>
      <c r="P40" s="319">
        <f>SUM(P36+P27+P22+P16+P11)</f>
        <v>0</v>
      </c>
    </row>
    <row r="41" spans="1:20" ht="14.45" customHeight="1" thickBot="1">
      <c r="A41" s="343" t="s">
        <v>63</v>
      </c>
      <c r="B41" s="344"/>
      <c r="C41" s="46">
        <f>SUM(C42:C43)</f>
        <v>0</v>
      </c>
      <c r="D41" s="46">
        <f t="shared" ref="D41:G41" si="17">SUM(D42:D43)</f>
        <v>0</v>
      </c>
      <c r="E41" s="46">
        <f t="shared" si="17"/>
        <v>0</v>
      </c>
      <c r="F41" s="46">
        <f t="shared" si="17"/>
        <v>0</v>
      </c>
      <c r="G41" s="83">
        <f t="shared" si="17"/>
        <v>0</v>
      </c>
      <c r="H41" s="97">
        <f>SUM(C41:G41)</f>
        <v>0</v>
      </c>
    </row>
    <row r="42" spans="1:20">
      <c r="A42" s="47"/>
      <c r="B42" s="33"/>
      <c r="C42" s="7"/>
      <c r="D42" s="7"/>
      <c r="E42" s="7"/>
      <c r="F42" s="7"/>
      <c r="G42" s="82"/>
      <c r="H42" s="93">
        <f>SUM(C42:G42)</f>
        <v>0</v>
      </c>
      <c r="J42" s="327" t="s">
        <v>95</v>
      </c>
      <c r="K42" s="328"/>
      <c r="L42" s="328"/>
      <c r="M42" s="328"/>
      <c r="N42" s="328"/>
      <c r="O42" s="328"/>
      <c r="P42" s="329"/>
    </row>
    <row r="43" spans="1:20" ht="15.6" customHeight="1" thickBot="1">
      <c r="A43" s="38"/>
      <c r="B43" s="44"/>
      <c r="C43" s="41"/>
      <c r="D43" s="41"/>
      <c r="E43" s="41"/>
      <c r="F43" s="41"/>
      <c r="G43" s="80"/>
      <c r="H43" s="96">
        <f>SUM(C43:G43)</f>
        <v>0</v>
      </c>
      <c r="J43" s="330"/>
      <c r="K43" s="331"/>
      <c r="L43" s="331"/>
      <c r="M43" s="331"/>
      <c r="N43" s="331"/>
      <c r="O43" s="331"/>
      <c r="P43" s="332"/>
    </row>
    <row r="44" spans="1:20">
      <c r="A44" s="343" t="s">
        <v>64</v>
      </c>
      <c r="B44" s="344"/>
      <c r="C44" s="46">
        <f>SUM(C45:C46)</f>
        <v>0</v>
      </c>
      <c r="D44" s="46">
        <f t="shared" ref="D44:G44" si="18">SUM(D45:D46)</f>
        <v>0</v>
      </c>
      <c r="E44" s="46">
        <f t="shared" si="18"/>
        <v>0</v>
      </c>
      <c r="F44" s="46">
        <f t="shared" si="18"/>
        <v>0</v>
      </c>
      <c r="G44" s="83">
        <f t="shared" si="18"/>
        <v>0</v>
      </c>
      <c r="H44" s="97">
        <f>SUM(C44:G44)</f>
        <v>0</v>
      </c>
      <c r="J44" s="333" t="s">
        <v>96</v>
      </c>
      <c r="K44" s="334"/>
      <c r="L44" s="334"/>
      <c r="M44" s="334"/>
      <c r="N44" s="334"/>
      <c r="O44" s="335"/>
      <c r="P44" s="162" t="str">
        <f>IFERROR(P36/P39,"0")</f>
        <v>0</v>
      </c>
    </row>
    <row r="45" spans="1:20">
      <c r="A45" s="42"/>
      <c r="B45" s="33"/>
      <c r="C45" s="7"/>
      <c r="D45" s="7"/>
      <c r="E45" s="7"/>
      <c r="F45" s="7"/>
      <c r="G45" s="82"/>
      <c r="H45" s="94">
        <f>SUM(C45:G45)</f>
        <v>0</v>
      </c>
      <c r="J45" s="333" t="s">
        <v>97</v>
      </c>
      <c r="K45" s="334"/>
      <c r="L45" s="334"/>
      <c r="M45" s="334"/>
      <c r="N45" s="334"/>
      <c r="O45" s="335"/>
      <c r="P45" s="161" t="str">
        <f>IFERROR(P36/H57,"0")</f>
        <v>0</v>
      </c>
    </row>
    <row r="46" spans="1:20" ht="15" thickBot="1">
      <c r="A46" s="38"/>
      <c r="B46" s="44"/>
      <c r="C46" s="41"/>
      <c r="D46" s="41"/>
      <c r="E46" s="41"/>
      <c r="F46" s="41"/>
      <c r="G46" s="80"/>
      <c r="H46" s="96">
        <f t="shared" ref="H46" si="19">SUM(C46:G46)</f>
        <v>0</v>
      </c>
      <c r="J46" s="333" t="s">
        <v>98</v>
      </c>
      <c r="K46" s="334"/>
      <c r="L46" s="334"/>
      <c r="M46" s="334"/>
      <c r="N46" s="334"/>
      <c r="O46" s="335"/>
      <c r="P46" s="162" t="str">
        <f>IFERROR((P21+P36)/P39,"0")</f>
        <v>0</v>
      </c>
    </row>
    <row r="47" spans="1:20">
      <c r="A47" s="343" t="s">
        <v>99</v>
      </c>
      <c r="B47" s="344"/>
      <c r="C47" s="46">
        <f>SUM(C48:C49)</f>
        <v>0</v>
      </c>
      <c r="D47" s="46">
        <f t="shared" ref="D47:G47" si="20">SUM(D48:D49)</f>
        <v>0</v>
      </c>
      <c r="E47" s="46">
        <f t="shared" si="20"/>
        <v>0</v>
      </c>
      <c r="F47" s="46">
        <f t="shared" si="20"/>
        <v>0</v>
      </c>
      <c r="G47" s="83">
        <f t="shared" si="20"/>
        <v>0</v>
      </c>
      <c r="H47" s="97">
        <f>SUM(C47:G47)</f>
        <v>0</v>
      </c>
      <c r="J47" s="333" t="s">
        <v>100</v>
      </c>
      <c r="K47" s="334"/>
      <c r="L47" s="334"/>
      <c r="M47" s="334"/>
      <c r="N47" s="334"/>
      <c r="O47" s="335"/>
      <c r="P47" s="162" t="str">
        <f>IFERROR(P32/P39,"0")</f>
        <v>0</v>
      </c>
    </row>
    <row r="48" spans="1:20" ht="15" thickBot="1">
      <c r="A48" s="7"/>
      <c r="B48" s="7"/>
      <c r="C48" s="7"/>
      <c r="D48" s="7"/>
      <c r="E48" s="7"/>
      <c r="F48" s="7"/>
      <c r="G48" s="82"/>
      <c r="H48" s="94">
        <f>SUM(C48:G48)</f>
        <v>0</v>
      </c>
      <c r="J48" s="324" t="s">
        <v>101</v>
      </c>
      <c r="K48" s="325"/>
      <c r="L48" s="325"/>
      <c r="M48" s="325"/>
      <c r="N48" s="325"/>
      <c r="O48" s="326"/>
      <c r="P48" s="163" t="str">
        <f>IFERROR(H68/P39,"0")</f>
        <v>0</v>
      </c>
    </row>
    <row r="49" spans="1:16" ht="15" thickBot="1">
      <c r="A49" s="41"/>
      <c r="B49" s="41"/>
      <c r="C49" s="41"/>
      <c r="D49" s="41"/>
      <c r="E49" s="41"/>
      <c r="F49" s="41"/>
      <c r="G49" s="80"/>
      <c r="H49" s="96">
        <f>SUM(C49:G49)</f>
        <v>0</v>
      </c>
    </row>
    <row r="50" spans="1:16">
      <c r="A50" s="343" t="s">
        <v>66</v>
      </c>
      <c r="B50" s="344"/>
      <c r="C50" s="46">
        <f>SUM(C51:C52)</f>
        <v>0</v>
      </c>
      <c r="D50" s="46">
        <f t="shared" ref="D50:G50" si="21">SUM(D51:D52)</f>
        <v>0</v>
      </c>
      <c r="E50" s="46">
        <f t="shared" si="21"/>
        <v>0</v>
      </c>
      <c r="F50" s="46">
        <f t="shared" si="21"/>
        <v>0</v>
      </c>
      <c r="G50" s="83">
        <f t="shared" si="21"/>
        <v>0</v>
      </c>
      <c r="H50" s="97">
        <f>SUM(C50:G50)</f>
        <v>0</v>
      </c>
    </row>
    <row r="51" spans="1:16">
      <c r="A51" s="42"/>
      <c r="B51" s="33"/>
      <c r="C51" s="7"/>
      <c r="D51" s="7"/>
      <c r="E51" s="7"/>
      <c r="F51" s="7"/>
      <c r="G51" s="82"/>
      <c r="H51" s="94">
        <f t="shared" ref="H51:H52" si="22">SUM(C51:G51)</f>
        <v>0</v>
      </c>
    </row>
    <row r="52" spans="1:16" ht="15" thickBot="1">
      <c r="A52" s="38"/>
      <c r="B52" s="39"/>
      <c r="C52" s="40"/>
      <c r="D52" s="40"/>
      <c r="E52" s="40"/>
      <c r="F52" s="40"/>
      <c r="G52" s="81"/>
      <c r="H52" s="96">
        <f t="shared" si="22"/>
        <v>0</v>
      </c>
    </row>
    <row r="53" spans="1:16" ht="15" thickBot="1">
      <c r="A53" s="50" t="s">
        <v>102</v>
      </c>
      <c r="B53" s="51"/>
      <c r="C53" s="52">
        <f>C11+C18+C24+C30+C35+C41+C44+C47+C50</f>
        <v>0</v>
      </c>
      <c r="D53" s="52">
        <f t="shared" ref="D53:G53" si="23">D11+D18+D24+D30+D35+D41+D44+D47+D50</f>
        <v>0</v>
      </c>
      <c r="E53" s="52">
        <f t="shared" si="23"/>
        <v>0</v>
      </c>
      <c r="F53" s="52">
        <f t="shared" si="23"/>
        <v>0</v>
      </c>
      <c r="G53" s="84">
        <f t="shared" si="23"/>
        <v>0</v>
      </c>
      <c r="H53" s="98">
        <f t="shared" ref="H53:H58" si="24">SUM(C53:G53)</f>
        <v>0</v>
      </c>
    </row>
    <row r="54" spans="1:16">
      <c r="A54" s="341" t="s">
        <v>60</v>
      </c>
      <c r="B54" s="342"/>
      <c r="C54" s="11">
        <f>SUM(C55:C56)</f>
        <v>0</v>
      </c>
      <c r="D54" s="11">
        <f t="shared" ref="D54:G54" si="25">SUM(D55:D56)</f>
        <v>0</v>
      </c>
      <c r="E54" s="11">
        <f t="shared" si="25"/>
        <v>0</v>
      </c>
      <c r="F54" s="11">
        <f t="shared" si="25"/>
        <v>0</v>
      </c>
      <c r="G54" s="85">
        <f t="shared" si="25"/>
        <v>0</v>
      </c>
      <c r="H54" s="99">
        <f t="shared" si="24"/>
        <v>0</v>
      </c>
    </row>
    <row r="55" spans="1:16">
      <c r="A55" s="54"/>
      <c r="B55" s="35"/>
      <c r="C55" s="12"/>
      <c r="D55" s="12"/>
      <c r="E55" s="12"/>
      <c r="F55" s="12"/>
      <c r="G55" s="86"/>
      <c r="H55" s="100">
        <f t="shared" si="24"/>
        <v>0</v>
      </c>
    </row>
    <row r="56" spans="1:16" ht="15" thickBot="1">
      <c r="A56" s="43"/>
      <c r="B56" s="39"/>
      <c r="C56" s="55"/>
      <c r="D56" s="55"/>
      <c r="E56" s="55"/>
      <c r="F56" s="55"/>
      <c r="G56" s="87"/>
      <c r="H56" s="95">
        <f t="shared" si="24"/>
        <v>0</v>
      </c>
    </row>
    <row r="57" spans="1:16" ht="15" thickBot="1">
      <c r="A57" s="62" t="s">
        <v>103</v>
      </c>
      <c r="B57" s="48"/>
      <c r="C57" s="49">
        <f>C53-C54</f>
        <v>0</v>
      </c>
      <c r="D57" s="49">
        <f t="shared" ref="D57:G57" si="26">D53-D54</f>
        <v>0</v>
      </c>
      <c r="E57" s="49">
        <f t="shared" si="26"/>
        <v>0</v>
      </c>
      <c r="F57" s="49">
        <f t="shared" si="26"/>
        <v>0</v>
      </c>
      <c r="G57" s="88">
        <f t="shared" si="26"/>
        <v>0</v>
      </c>
      <c r="H57" s="101">
        <f t="shared" si="24"/>
        <v>0</v>
      </c>
    </row>
    <row r="58" spans="1:16">
      <c r="A58" s="341" t="s">
        <v>86</v>
      </c>
      <c r="B58" s="342"/>
      <c r="C58" s="58">
        <f>SUM(C59:C62)</f>
        <v>0</v>
      </c>
      <c r="D58" s="58">
        <f t="shared" ref="D58:G58" si="27">SUM(D59:D62)</f>
        <v>0</v>
      </c>
      <c r="E58" s="58">
        <f t="shared" si="27"/>
        <v>0</v>
      </c>
      <c r="F58" s="58">
        <f t="shared" si="27"/>
        <v>0</v>
      </c>
      <c r="G58" s="89">
        <f t="shared" si="27"/>
        <v>0</v>
      </c>
      <c r="H58" s="102">
        <f t="shared" si="24"/>
        <v>0</v>
      </c>
    </row>
    <row r="59" spans="1:16">
      <c r="A59" s="54"/>
      <c r="B59" s="35"/>
      <c r="C59" s="121"/>
      <c r="D59" s="121"/>
      <c r="E59" s="121"/>
      <c r="F59" s="121"/>
      <c r="G59" s="122"/>
      <c r="H59" s="100">
        <f t="shared" si="8"/>
        <v>0</v>
      </c>
    </row>
    <row r="60" spans="1:16">
      <c r="A60" s="42"/>
      <c r="B60" s="32"/>
      <c r="C60" s="9"/>
      <c r="D60" s="9"/>
      <c r="E60" s="9"/>
      <c r="F60" s="9"/>
      <c r="G60" s="79"/>
      <c r="H60" s="94">
        <f t="shared" si="8"/>
        <v>0</v>
      </c>
    </row>
    <row r="61" spans="1:16">
      <c r="A61" s="42"/>
      <c r="B61" s="32"/>
      <c r="C61" s="9"/>
      <c r="D61" s="9"/>
      <c r="E61" s="9"/>
      <c r="F61" s="9"/>
      <c r="G61" s="79"/>
      <c r="H61" s="94">
        <f t="shared" si="8"/>
        <v>0</v>
      </c>
    </row>
    <row r="62" spans="1:16" ht="15" thickBot="1">
      <c r="A62" s="38"/>
      <c r="B62" s="44"/>
      <c r="C62" s="41"/>
      <c r="D62" s="41"/>
      <c r="E62" s="41"/>
      <c r="F62" s="41"/>
      <c r="G62" s="80"/>
      <c r="H62" s="96">
        <f t="shared" si="8"/>
        <v>0</v>
      </c>
    </row>
    <row r="63" spans="1:16" ht="18">
      <c r="A63" s="341" t="s">
        <v>89</v>
      </c>
      <c r="B63" s="342"/>
      <c r="C63" s="60">
        <f>SUM(C64:C67)</f>
        <v>0</v>
      </c>
      <c r="D63" s="60">
        <f t="shared" ref="D63:G63" si="28">SUM(D64:D67)</f>
        <v>0</v>
      </c>
      <c r="E63" s="60">
        <f t="shared" si="28"/>
        <v>0</v>
      </c>
      <c r="F63" s="60">
        <f t="shared" si="28"/>
        <v>0</v>
      </c>
      <c r="G63" s="90">
        <f t="shared" si="28"/>
        <v>0</v>
      </c>
      <c r="H63" s="103">
        <f>SUM(C63:G63)</f>
        <v>0</v>
      </c>
      <c r="I63" s="13"/>
      <c r="J63" s="30"/>
      <c r="K63" s="30"/>
      <c r="L63" s="30"/>
      <c r="M63" s="30"/>
      <c r="N63" s="30"/>
      <c r="O63" s="30"/>
      <c r="P63" s="30"/>
    </row>
    <row r="64" spans="1:16" s="30" customFormat="1" ht="13.5" customHeight="1">
      <c r="A64" s="47"/>
      <c r="B64" s="31"/>
      <c r="C64" s="8"/>
      <c r="D64" s="8"/>
      <c r="E64" s="8"/>
      <c r="F64" s="8"/>
      <c r="G64" s="78"/>
      <c r="H64" s="93">
        <f t="shared" si="8"/>
        <v>0</v>
      </c>
      <c r="J64"/>
      <c r="K64"/>
      <c r="L64"/>
      <c r="M64"/>
      <c r="N64"/>
      <c r="O64"/>
      <c r="P64"/>
    </row>
    <row r="65" spans="1:8">
      <c r="A65" s="42"/>
      <c r="B65" s="32"/>
      <c r="C65" s="9"/>
      <c r="D65" s="9"/>
      <c r="E65" s="9"/>
      <c r="F65" s="9"/>
      <c r="G65" s="79"/>
      <c r="H65" s="94">
        <f t="shared" si="8"/>
        <v>0</v>
      </c>
    </row>
    <row r="66" spans="1:8">
      <c r="A66" s="42"/>
      <c r="B66" s="32"/>
      <c r="C66" s="9"/>
      <c r="D66" s="9"/>
      <c r="E66" s="9"/>
      <c r="F66" s="9"/>
      <c r="G66" s="79"/>
      <c r="H66" s="94">
        <f t="shared" si="8"/>
        <v>0</v>
      </c>
    </row>
    <row r="67" spans="1:8" ht="15" thickBot="1">
      <c r="A67" s="38"/>
      <c r="B67" s="44"/>
      <c r="C67" s="41"/>
      <c r="D67" s="41"/>
      <c r="E67" s="41"/>
      <c r="F67" s="41"/>
      <c r="G67" s="80"/>
      <c r="H67" s="96">
        <f t="shared" si="8"/>
        <v>0</v>
      </c>
    </row>
    <row r="68" spans="1:8">
      <c r="A68" s="62" t="s">
        <v>104</v>
      </c>
      <c r="B68" s="48"/>
      <c r="C68" s="49">
        <f>C58+C63</f>
        <v>0</v>
      </c>
      <c r="D68" s="49">
        <f t="shared" ref="D68:G68" si="29">D58+D63</f>
        <v>0</v>
      </c>
      <c r="E68" s="49">
        <f t="shared" si="29"/>
        <v>0</v>
      </c>
      <c r="F68" s="49">
        <f t="shared" si="29"/>
        <v>0</v>
      </c>
      <c r="G68" s="88">
        <f t="shared" si="29"/>
        <v>0</v>
      </c>
      <c r="H68" s="101">
        <f>SUM(C68:G68)</f>
        <v>0</v>
      </c>
    </row>
    <row r="69" spans="1:8" s="126" customFormat="1" ht="36.6" customHeight="1" thickBot="1">
      <c r="A69" s="339" t="s">
        <v>105</v>
      </c>
      <c r="B69" s="340"/>
      <c r="C69" s="123">
        <f>C57+C68</f>
        <v>0</v>
      </c>
      <c r="D69" s="123">
        <f t="shared" ref="D69:G69" si="30">D57+D68</f>
        <v>0</v>
      </c>
      <c r="E69" s="123">
        <f t="shared" si="30"/>
        <v>0</v>
      </c>
      <c r="F69" s="123">
        <f t="shared" si="30"/>
        <v>0</v>
      </c>
      <c r="G69" s="124">
        <f t="shared" si="30"/>
        <v>0</v>
      </c>
      <c r="H69" s="125">
        <f>SUM(C69:G69)</f>
        <v>0</v>
      </c>
    </row>
  </sheetData>
  <sheetProtection sheet="1" formatCells="0" formatColumns="0" formatRows="0" insertRows="0" deleteRows="0" selectLockedCells="1"/>
  <mergeCells count="54">
    <mergeCell ref="A24:B24"/>
    <mergeCell ref="A18:B18"/>
    <mergeCell ref="A11:B11"/>
    <mergeCell ref="A47:B47"/>
    <mergeCell ref="A44:B44"/>
    <mergeCell ref="A41:B41"/>
    <mergeCell ref="A35:B35"/>
    <mergeCell ref="A30:B30"/>
    <mergeCell ref="A69:B69"/>
    <mergeCell ref="A63:B63"/>
    <mergeCell ref="A58:B58"/>
    <mergeCell ref="A54:B54"/>
    <mergeCell ref="A50:B50"/>
    <mergeCell ref="A1:E1"/>
    <mergeCell ref="H3:P3"/>
    <mergeCell ref="H4:P4"/>
    <mergeCell ref="H5:P5"/>
    <mergeCell ref="H2:P2"/>
    <mergeCell ref="H1:P1"/>
    <mergeCell ref="A2:G2"/>
    <mergeCell ref="A3:G3"/>
    <mergeCell ref="A4:G4"/>
    <mergeCell ref="A5:G5"/>
    <mergeCell ref="O39:O40"/>
    <mergeCell ref="P39:P40"/>
    <mergeCell ref="J48:O48"/>
    <mergeCell ref="J42:P43"/>
    <mergeCell ref="J45:O45"/>
    <mergeCell ref="J44:O44"/>
    <mergeCell ref="J46:O46"/>
    <mergeCell ref="J47:O47"/>
    <mergeCell ref="K33:K34"/>
    <mergeCell ref="L33:L34"/>
    <mergeCell ref="M33:M34"/>
    <mergeCell ref="N33:N34"/>
    <mergeCell ref="L39:L40"/>
    <mergeCell ref="M39:M40"/>
    <mergeCell ref="N39:N40"/>
    <mergeCell ref="H6:P6"/>
    <mergeCell ref="H7:P7"/>
    <mergeCell ref="J39:J40"/>
    <mergeCell ref="K39:K40"/>
    <mergeCell ref="A9:H9"/>
    <mergeCell ref="J9:P9"/>
    <mergeCell ref="O33:O34"/>
    <mergeCell ref="P33:P34"/>
    <mergeCell ref="J36:J37"/>
    <mergeCell ref="K36:K37"/>
    <mergeCell ref="L36:L37"/>
    <mergeCell ref="M36:M37"/>
    <mergeCell ref="N36:N37"/>
    <mergeCell ref="O36:O37"/>
    <mergeCell ref="P36:P37"/>
    <mergeCell ref="J33:J34"/>
  </mergeCells>
  <pageMargins left="0.7" right="0.7" top="0.75" bottom="0.75" header="0.3" footer="0.3"/>
  <pageSetup paperSize="9" scale="63" orientation="portrait" r:id="rId1"/>
  <colBreaks count="2" manualBreakCount="2">
    <brk id="8" min="8" max="68" man="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65E2-122B-4407-A46E-695CC2D65897}">
  <sheetPr>
    <tabColor theme="2"/>
    <pageSetUpPr fitToPage="1"/>
  </sheetPr>
  <dimension ref="A1:AD63"/>
  <sheetViews>
    <sheetView showGridLines="0" zoomScale="80" zoomScaleNormal="80" workbookViewId="0">
      <selection activeCell="J3" sqref="J3:P3"/>
    </sheetView>
  </sheetViews>
  <sheetFormatPr defaultColWidth="8.796875" defaultRowHeight="14.25"/>
  <cols>
    <col min="1" max="1" width="25.09765625" style="4" customWidth="1"/>
    <col min="2" max="2" width="20.296875" style="4" customWidth="1"/>
    <col min="3" max="7" width="10.3984375" customWidth="1"/>
    <col min="8" max="8" width="11.59765625" customWidth="1"/>
    <col min="9" max="9" width="3.09765625" customWidth="1"/>
    <col min="10" max="10" width="30.69921875" customWidth="1"/>
    <col min="11" max="15" width="10.3984375" customWidth="1"/>
    <col min="16" max="16" width="11.59765625" customWidth="1"/>
  </cols>
  <sheetData>
    <row r="1" spans="1:30" s="165" customFormat="1" ht="48" customHeight="1">
      <c r="A1" s="347" t="s">
        <v>106</v>
      </c>
      <c r="B1" s="347"/>
      <c r="C1" s="347"/>
      <c r="D1" s="347"/>
      <c r="E1" s="347"/>
      <c r="F1" s="347"/>
      <c r="G1" s="347"/>
      <c r="H1" s="347"/>
      <c r="I1" s="347"/>
      <c r="J1" s="347"/>
      <c r="K1" s="347"/>
      <c r="L1" s="347"/>
      <c r="M1" s="347"/>
      <c r="N1" s="347"/>
      <c r="O1" s="347"/>
      <c r="P1" s="347"/>
      <c r="Q1" s="22"/>
      <c r="R1" s="164"/>
      <c r="AD1" s="166"/>
    </row>
    <row r="2" spans="1:30" s="2" customFormat="1" ht="9.6" customHeight="1">
      <c r="A2" s="75"/>
      <c r="B2" s="75"/>
      <c r="C2" s="75"/>
      <c r="D2" s="75"/>
      <c r="E2" s="75"/>
      <c r="F2" s="75"/>
      <c r="G2" s="75"/>
      <c r="H2" s="75"/>
      <c r="I2" s="75"/>
      <c r="J2" s="75"/>
      <c r="K2" s="75"/>
      <c r="L2" s="75"/>
      <c r="M2" s="75"/>
      <c r="N2" s="75"/>
      <c r="O2" s="75"/>
      <c r="P2" s="75"/>
      <c r="Q2" s="29"/>
      <c r="R2" s="29"/>
      <c r="S2" s="29"/>
      <c r="T2" s="29"/>
      <c r="U2" s="29"/>
      <c r="V2" s="29"/>
      <c r="W2" s="29"/>
      <c r="X2" s="29"/>
      <c r="Y2" s="29"/>
      <c r="AD2" s="1"/>
    </row>
    <row r="3" spans="1:30" s="29" customFormat="1" ht="48.95" customHeight="1" thickBot="1">
      <c r="A3" s="309" t="s">
        <v>80</v>
      </c>
      <c r="B3" s="309"/>
      <c r="C3" s="309"/>
      <c r="D3" s="309"/>
      <c r="E3" s="309"/>
      <c r="F3" s="309"/>
      <c r="G3" s="309"/>
      <c r="H3" s="309"/>
      <c r="J3" s="309" t="s">
        <v>81</v>
      </c>
      <c r="K3" s="309"/>
      <c r="L3" s="309"/>
      <c r="M3" s="309"/>
      <c r="N3" s="309"/>
      <c r="O3" s="309"/>
      <c r="P3" s="309"/>
    </row>
    <row r="4" spans="1:30" ht="19.5" thickBot="1">
      <c r="A4" s="116" t="s">
        <v>82</v>
      </c>
      <c r="B4" s="117" t="s">
        <v>83</v>
      </c>
      <c r="C4" s="118">
        <f>Anvisning!E16</f>
        <v>0</v>
      </c>
      <c r="D4" s="118">
        <f>Anvisning!E17</f>
        <v>0</v>
      </c>
      <c r="E4" s="118">
        <f>Anvisning!E18</f>
        <v>0</v>
      </c>
      <c r="F4" s="118">
        <f>Anvisning!E19</f>
        <v>0</v>
      </c>
      <c r="G4" s="119">
        <f>Anvisning!E20</f>
        <v>0</v>
      </c>
      <c r="H4" s="91" t="s">
        <v>67</v>
      </c>
      <c r="I4" s="6"/>
      <c r="J4" s="68" t="s">
        <v>84</v>
      </c>
      <c r="K4" s="118">
        <f>Anvisning!E16</f>
        <v>0</v>
      </c>
      <c r="L4" s="118">
        <f>Anvisning!E17</f>
        <v>0</v>
      </c>
      <c r="M4" s="118">
        <f>Anvisning!E18</f>
        <v>0</v>
      </c>
      <c r="N4" s="118">
        <f>Anvisning!E19</f>
        <v>0</v>
      </c>
      <c r="O4" s="119">
        <f>Anvisning!E20</f>
        <v>0</v>
      </c>
      <c r="P4" s="91" t="s">
        <v>67</v>
      </c>
    </row>
    <row r="5" spans="1:30">
      <c r="A5" s="36" t="s">
        <v>55</v>
      </c>
      <c r="B5" s="152"/>
      <c r="C5" s="37">
        <f>SUM(C6:C11)</f>
        <v>141480</v>
      </c>
      <c r="D5" s="37">
        <f t="shared" ref="D5:G5" si="0">SUM(D6:D11)</f>
        <v>141480</v>
      </c>
      <c r="E5" s="37">
        <f t="shared" si="0"/>
        <v>141480</v>
      </c>
      <c r="F5" s="37">
        <f t="shared" si="0"/>
        <v>0</v>
      </c>
      <c r="G5" s="77">
        <f t="shared" si="0"/>
        <v>0</v>
      </c>
      <c r="H5" s="92">
        <f>SUM(C5:G5)</f>
        <v>424440</v>
      </c>
      <c r="J5" s="69" t="s">
        <v>85</v>
      </c>
      <c r="K5" s="58">
        <f>SUM(K6:K9)</f>
        <v>105000</v>
      </c>
      <c r="L5" s="58">
        <f>SUM(L6:L9)</f>
        <v>110000</v>
      </c>
      <c r="M5" s="58">
        <f>SUM(M6:M9)</f>
        <v>50000</v>
      </c>
      <c r="N5" s="58">
        <f>SUM(N6:N9)</f>
        <v>0</v>
      </c>
      <c r="O5" s="89">
        <f>SUM(O6:O9)</f>
        <v>0</v>
      </c>
      <c r="P5" s="102">
        <f>SUM(K5:O5)</f>
        <v>265000</v>
      </c>
    </row>
    <row r="6" spans="1:30" ht="25.5">
      <c r="A6" s="167" t="s">
        <v>107</v>
      </c>
      <c r="B6" s="168" t="s">
        <v>108</v>
      </c>
      <c r="C6" s="169">
        <f>45000*1.31*0.2*12</f>
        <v>141480</v>
      </c>
      <c r="D6" s="169">
        <f>45000*1.31*0.2*12</f>
        <v>141480</v>
      </c>
      <c r="E6" s="169">
        <f>45000*1.31*0.2*12</f>
        <v>141480</v>
      </c>
      <c r="F6" s="169"/>
      <c r="G6" s="170"/>
      <c r="H6" s="93">
        <f>SUM(C6:G6)</f>
        <v>424440</v>
      </c>
      <c r="J6" s="171" t="s">
        <v>109</v>
      </c>
      <c r="K6" s="169">
        <v>105000</v>
      </c>
      <c r="L6" s="169">
        <v>110000</v>
      </c>
      <c r="M6" s="169">
        <v>50000</v>
      </c>
      <c r="N6" s="169"/>
      <c r="O6" s="170"/>
      <c r="P6" s="93">
        <f t="shared" ref="P6:P25" si="1">SUM(K6:O6)</f>
        <v>265000</v>
      </c>
    </row>
    <row r="7" spans="1:30">
      <c r="A7" s="172"/>
      <c r="B7" s="173"/>
      <c r="C7" s="174"/>
      <c r="D7" s="174"/>
      <c r="E7" s="174"/>
      <c r="F7" s="174"/>
      <c r="G7" s="175"/>
      <c r="H7" s="94">
        <f t="shared" ref="H7:H11" si="2">SUM(C7:G7)</f>
        <v>0</v>
      </c>
      <c r="J7" s="176"/>
      <c r="K7" s="174"/>
      <c r="L7" s="174"/>
      <c r="M7" s="174"/>
      <c r="N7" s="174"/>
      <c r="O7" s="175"/>
      <c r="P7" s="94">
        <f t="shared" si="1"/>
        <v>0</v>
      </c>
    </row>
    <row r="8" spans="1:30">
      <c r="A8" s="172"/>
      <c r="B8" s="173"/>
      <c r="C8" s="174"/>
      <c r="D8" s="174"/>
      <c r="E8" s="174"/>
      <c r="F8" s="174"/>
      <c r="G8" s="175"/>
      <c r="H8" s="94">
        <f t="shared" si="2"/>
        <v>0</v>
      </c>
      <c r="J8" s="176"/>
      <c r="K8" s="174"/>
      <c r="L8" s="174"/>
      <c r="M8" s="174"/>
      <c r="N8" s="174"/>
      <c r="O8" s="175"/>
      <c r="P8" s="94">
        <f t="shared" si="1"/>
        <v>0</v>
      </c>
    </row>
    <row r="9" spans="1:30">
      <c r="A9" s="172"/>
      <c r="B9" s="173"/>
      <c r="C9" s="174"/>
      <c r="D9" s="174"/>
      <c r="E9" s="174"/>
      <c r="F9" s="174"/>
      <c r="G9" s="175"/>
      <c r="H9" s="94">
        <f t="shared" si="2"/>
        <v>0</v>
      </c>
      <c r="J9" s="176"/>
      <c r="K9" s="174"/>
      <c r="L9" s="174"/>
      <c r="M9" s="174"/>
      <c r="N9" s="174"/>
      <c r="O9" s="175"/>
      <c r="P9" s="94">
        <f t="shared" si="1"/>
        <v>0</v>
      </c>
    </row>
    <row r="10" spans="1:30">
      <c r="A10" s="172"/>
      <c r="B10" s="173"/>
      <c r="C10" s="174"/>
      <c r="D10" s="174"/>
      <c r="E10" s="174"/>
      <c r="F10" s="174"/>
      <c r="G10" s="175"/>
      <c r="H10" s="94">
        <f t="shared" si="2"/>
        <v>0</v>
      </c>
      <c r="J10" s="65" t="s">
        <v>86</v>
      </c>
      <c r="K10" s="10">
        <f>SUM(K11:K14)</f>
        <v>13200</v>
      </c>
      <c r="L10" s="10">
        <f>SUM(L11:L14)</f>
        <v>13200</v>
      </c>
      <c r="M10" s="10">
        <f>SUM(M11:M14)</f>
        <v>13200</v>
      </c>
      <c r="N10" s="10">
        <f>SUM(N11:N14)</f>
        <v>0</v>
      </c>
      <c r="O10" s="104">
        <f>SUM(O11:O14)</f>
        <v>0</v>
      </c>
      <c r="P10" s="109">
        <f t="shared" si="1"/>
        <v>39600</v>
      </c>
    </row>
    <row r="11" spans="1:30" ht="15" thickBot="1">
      <c r="A11" s="177"/>
      <c r="B11" s="178"/>
      <c r="C11" s="179"/>
      <c r="D11" s="180"/>
      <c r="E11" s="180"/>
      <c r="F11" s="180"/>
      <c r="G11" s="181"/>
      <c r="H11" s="95">
        <f t="shared" si="2"/>
        <v>0</v>
      </c>
      <c r="J11" s="66" t="str">
        <f>A53</f>
        <v>Ex. Kunskapinsamling Lst V-norrland</v>
      </c>
      <c r="K11" s="23">
        <f t="shared" ref="K11:O14" si="3">C53</f>
        <v>13200</v>
      </c>
      <c r="L11" s="23">
        <f t="shared" si="3"/>
        <v>13200</v>
      </c>
      <c r="M11" s="23">
        <f t="shared" si="3"/>
        <v>13200</v>
      </c>
      <c r="N11" s="23">
        <f t="shared" si="3"/>
        <v>0</v>
      </c>
      <c r="O11" s="105">
        <f t="shared" si="3"/>
        <v>0</v>
      </c>
      <c r="P11" s="93">
        <f>SUM(K11:O11)</f>
        <v>39600</v>
      </c>
    </row>
    <row r="12" spans="1:30">
      <c r="A12" s="36" t="s">
        <v>56</v>
      </c>
      <c r="B12" s="152"/>
      <c r="C12" s="37">
        <f>SUM(C13:C17)</f>
        <v>0</v>
      </c>
      <c r="D12" s="37">
        <f t="shared" ref="D12:G12" si="4">SUM(D13:D17)</f>
        <v>187500</v>
      </c>
      <c r="E12" s="37">
        <f t="shared" si="4"/>
        <v>255000</v>
      </c>
      <c r="F12" s="37">
        <f t="shared" si="4"/>
        <v>0</v>
      </c>
      <c r="G12" s="77">
        <f t="shared" si="4"/>
        <v>0</v>
      </c>
      <c r="H12" s="92">
        <f>SUM(C12:G12)</f>
        <v>442500</v>
      </c>
      <c r="J12" s="67">
        <f>A54</f>
        <v>0</v>
      </c>
      <c r="K12" s="24">
        <f t="shared" si="3"/>
        <v>0</v>
      </c>
      <c r="L12" s="24">
        <f t="shared" si="3"/>
        <v>0</v>
      </c>
      <c r="M12" s="24">
        <f t="shared" si="3"/>
        <v>0</v>
      </c>
      <c r="N12" s="24">
        <f t="shared" si="3"/>
        <v>0</v>
      </c>
      <c r="O12" s="106">
        <f t="shared" si="3"/>
        <v>0</v>
      </c>
      <c r="P12" s="94">
        <f t="shared" si="1"/>
        <v>0</v>
      </c>
    </row>
    <row r="13" spans="1:30" ht="25.5">
      <c r="A13" s="167" t="s">
        <v>110</v>
      </c>
      <c r="B13" s="168" t="s">
        <v>111</v>
      </c>
      <c r="C13" s="169"/>
      <c r="D13" s="169">
        <f>250*750</f>
        <v>187500</v>
      </c>
      <c r="E13" s="169">
        <f>250*750+20000</f>
        <v>207500</v>
      </c>
      <c r="F13" s="169"/>
      <c r="G13" s="170"/>
      <c r="H13" s="93">
        <f>SUM(C13:G13)</f>
        <v>395000</v>
      </c>
      <c r="J13" s="67">
        <f>A55</f>
        <v>0</v>
      </c>
      <c r="K13" s="24">
        <f t="shared" si="3"/>
        <v>0</v>
      </c>
      <c r="L13" s="24">
        <f t="shared" si="3"/>
        <v>0</v>
      </c>
      <c r="M13" s="24">
        <f t="shared" si="3"/>
        <v>0</v>
      </c>
      <c r="N13" s="24">
        <f t="shared" si="3"/>
        <v>0</v>
      </c>
      <c r="O13" s="106">
        <f t="shared" si="3"/>
        <v>0</v>
      </c>
      <c r="P13" s="94">
        <f t="shared" si="1"/>
        <v>0</v>
      </c>
    </row>
    <row r="14" spans="1:30" ht="26.25" thickBot="1">
      <c r="A14" s="172" t="s">
        <v>112</v>
      </c>
      <c r="B14" s="173" t="s">
        <v>113</v>
      </c>
      <c r="C14" s="174"/>
      <c r="D14" s="174"/>
      <c r="E14" s="174">
        <f>25000+(150*150)</f>
        <v>47500</v>
      </c>
      <c r="F14" s="174"/>
      <c r="G14" s="175"/>
      <c r="H14" s="94">
        <f t="shared" ref="H14:H61" si="5">SUM(C14:G14)</f>
        <v>47500</v>
      </c>
      <c r="J14" s="70">
        <f>A56</f>
        <v>0</v>
      </c>
      <c r="K14" s="71">
        <f t="shared" si="3"/>
        <v>0</v>
      </c>
      <c r="L14" s="71">
        <f t="shared" si="3"/>
        <v>0</v>
      </c>
      <c r="M14" s="71">
        <f t="shared" si="3"/>
        <v>0</v>
      </c>
      <c r="N14" s="71">
        <f t="shared" si="3"/>
        <v>0</v>
      </c>
      <c r="O14" s="107">
        <f t="shared" si="3"/>
        <v>0</v>
      </c>
      <c r="P14" s="96">
        <f t="shared" si="1"/>
        <v>0</v>
      </c>
    </row>
    <row r="15" spans="1:30" ht="15" thickBot="1">
      <c r="A15" s="172"/>
      <c r="B15" s="173"/>
      <c r="C15" s="174"/>
      <c r="D15" s="174"/>
      <c r="E15" s="174"/>
      <c r="F15" s="174"/>
      <c r="G15" s="175"/>
      <c r="H15" s="94">
        <f t="shared" si="5"/>
        <v>0</v>
      </c>
      <c r="J15" s="73" t="s">
        <v>87</v>
      </c>
      <c r="K15" s="74">
        <f>K5+K10</f>
        <v>118200</v>
      </c>
      <c r="L15" s="74">
        <f>L5+L10</f>
        <v>123200</v>
      </c>
      <c r="M15" s="74">
        <f>M5+M10</f>
        <v>63200</v>
      </c>
      <c r="N15" s="74">
        <f>N5+N10</f>
        <v>0</v>
      </c>
      <c r="O15" s="108">
        <f>O5+O10</f>
        <v>0</v>
      </c>
      <c r="P15" s="110">
        <f>SUM(K15:O15)</f>
        <v>304600</v>
      </c>
    </row>
    <row r="16" spans="1:30">
      <c r="A16" s="172"/>
      <c r="B16" s="173"/>
      <c r="C16" s="174"/>
      <c r="D16" s="174"/>
      <c r="E16" s="174"/>
      <c r="F16" s="174"/>
      <c r="G16" s="175"/>
      <c r="H16" s="94">
        <f t="shared" si="5"/>
        <v>0</v>
      </c>
      <c r="J16" s="72" t="s">
        <v>88</v>
      </c>
      <c r="K16" s="60">
        <f>SUM(K17:K20)</f>
        <v>60000</v>
      </c>
      <c r="L16" s="60">
        <f>SUM(L17:L20)</f>
        <v>60000</v>
      </c>
      <c r="M16" s="60">
        <f>SUM(M17:M20)</f>
        <v>50000</v>
      </c>
      <c r="N16" s="60">
        <f>SUM(N17:N20)</f>
        <v>0</v>
      </c>
      <c r="O16" s="90">
        <f>SUM(O17:O20)</f>
        <v>0</v>
      </c>
      <c r="P16" s="103">
        <f>SUM(K16:O16)</f>
        <v>170000</v>
      </c>
    </row>
    <row r="17" spans="1:20" ht="15" thickBot="1">
      <c r="A17" s="177"/>
      <c r="B17" s="178"/>
      <c r="C17" s="179"/>
      <c r="D17" s="180"/>
      <c r="E17" s="180"/>
      <c r="F17" s="180"/>
      <c r="G17" s="181"/>
      <c r="H17" s="96">
        <f t="shared" si="5"/>
        <v>0</v>
      </c>
      <c r="J17" s="171" t="s">
        <v>114</v>
      </c>
      <c r="K17" s="169">
        <v>60000</v>
      </c>
      <c r="L17" s="169">
        <v>60000</v>
      </c>
      <c r="M17" s="169">
        <v>50000</v>
      </c>
      <c r="N17" s="169"/>
      <c r="O17" s="170"/>
      <c r="P17" s="93">
        <f t="shared" si="1"/>
        <v>170000</v>
      </c>
    </row>
    <row r="18" spans="1:20">
      <c r="A18" s="36" t="s">
        <v>57</v>
      </c>
      <c r="B18" s="152"/>
      <c r="C18" s="37">
        <f>SUM(C19:C23)</f>
        <v>0</v>
      </c>
      <c r="D18" s="37">
        <f>SUM(D19:D23)</f>
        <v>5000</v>
      </c>
      <c r="E18" s="37">
        <f>SUM(E19:E23)</f>
        <v>0</v>
      </c>
      <c r="F18" s="37">
        <f>SUM(F19:F23)</f>
        <v>0</v>
      </c>
      <c r="G18" s="77">
        <f>SUM(G19:G23)</f>
        <v>0</v>
      </c>
      <c r="H18" s="92">
        <f t="shared" si="5"/>
        <v>5000</v>
      </c>
      <c r="J18" s="176"/>
      <c r="K18" s="174"/>
      <c r="L18" s="174"/>
      <c r="M18" s="174"/>
      <c r="N18" s="174"/>
      <c r="O18" s="175"/>
      <c r="P18" s="94">
        <f t="shared" si="1"/>
        <v>0</v>
      </c>
    </row>
    <row r="19" spans="1:20" ht="30" customHeight="1">
      <c r="A19" s="167" t="s">
        <v>115</v>
      </c>
      <c r="B19" s="168" t="s">
        <v>116</v>
      </c>
      <c r="C19" s="169"/>
      <c r="D19" s="169">
        <v>5000</v>
      </c>
      <c r="E19" s="169"/>
      <c r="F19" s="169"/>
      <c r="G19" s="170"/>
      <c r="H19" s="93">
        <f>SUM(C19:G19)</f>
        <v>5000</v>
      </c>
      <c r="J19" s="176"/>
      <c r="K19" s="174"/>
      <c r="L19" s="174"/>
      <c r="M19" s="174"/>
      <c r="N19" s="174"/>
      <c r="O19" s="175"/>
      <c r="P19" s="94">
        <f t="shared" si="1"/>
        <v>0</v>
      </c>
    </row>
    <row r="20" spans="1:20">
      <c r="A20" s="182"/>
      <c r="B20" s="183"/>
      <c r="C20" s="174"/>
      <c r="D20" s="174"/>
      <c r="E20" s="174"/>
      <c r="F20" s="174"/>
      <c r="G20" s="175"/>
      <c r="H20" s="94">
        <f>SUM(C20:G20)</f>
        <v>0</v>
      </c>
      <c r="J20" s="176"/>
      <c r="K20" s="174"/>
      <c r="L20" s="174"/>
      <c r="M20" s="174"/>
      <c r="N20" s="174"/>
      <c r="O20" s="175"/>
      <c r="P20" s="94">
        <f t="shared" si="1"/>
        <v>0</v>
      </c>
    </row>
    <row r="21" spans="1:20">
      <c r="A21" s="182"/>
      <c r="B21" s="183"/>
      <c r="C21" s="174"/>
      <c r="D21" s="174"/>
      <c r="E21" s="174"/>
      <c r="F21" s="174"/>
      <c r="G21" s="175"/>
      <c r="H21" s="94">
        <f>SUM(C21:G21)</f>
        <v>0</v>
      </c>
      <c r="J21" s="65" t="s">
        <v>89</v>
      </c>
      <c r="K21" s="10">
        <f>SUM(K22:K25)</f>
        <v>0</v>
      </c>
      <c r="L21" s="10">
        <f>SUM(L22:L25)</f>
        <v>10000</v>
      </c>
      <c r="M21" s="10">
        <f>SUM(M22:M25)</f>
        <v>0</v>
      </c>
      <c r="N21" s="10">
        <f>SUM(N22:N25)</f>
        <v>0</v>
      </c>
      <c r="O21" s="104">
        <f>SUM(O22:O25)</f>
        <v>0</v>
      </c>
      <c r="P21" s="109">
        <f t="shared" si="1"/>
        <v>10000</v>
      </c>
    </row>
    <row r="22" spans="1:20">
      <c r="A22" s="172"/>
      <c r="B22" s="173"/>
      <c r="C22" s="174"/>
      <c r="D22" s="174"/>
      <c r="E22" s="174"/>
      <c r="F22" s="174"/>
      <c r="G22" s="175"/>
      <c r="H22" s="94">
        <f t="shared" si="5"/>
        <v>0</v>
      </c>
      <c r="J22" s="66" t="str">
        <f>A58</f>
        <v>Ex. Föreläsning entreprenörskap</v>
      </c>
      <c r="K22" s="23">
        <f t="shared" ref="K22:O25" si="6">C58</f>
        <v>0</v>
      </c>
      <c r="L22" s="23">
        <f t="shared" si="6"/>
        <v>10000</v>
      </c>
      <c r="M22" s="23">
        <f t="shared" si="6"/>
        <v>0</v>
      </c>
      <c r="N22" s="23">
        <f t="shared" si="6"/>
        <v>0</v>
      </c>
      <c r="O22" s="105">
        <f t="shared" si="6"/>
        <v>0</v>
      </c>
      <c r="P22" s="93">
        <f t="shared" si="1"/>
        <v>10000</v>
      </c>
    </row>
    <row r="23" spans="1:20" ht="15" thickBot="1">
      <c r="A23" s="184"/>
      <c r="B23" s="178"/>
      <c r="C23" s="179"/>
      <c r="D23" s="179"/>
      <c r="E23" s="179"/>
      <c r="F23" s="179"/>
      <c r="G23" s="185"/>
      <c r="H23" s="95">
        <f t="shared" si="5"/>
        <v>0</v>
      </c>
      <c r="J23" s="67">
        <f>A59</f>
        <v>0</v>
      </c>
      <c r="K23" s="24">
        <f t="shared" si="6"/>
        <v>0</v>
      </c>
      <c r="L23" s="24">
        <f t="shared" si="6"/>
        <v>0</v>
      </c>
      <c r="M23" s="24">
        <f t="shared" si="6"/>
        <v>0</v>
      </c>
      <c r="N23" s="24">
        <f t="shared" si="6"/>
        <v>0</v>
      </c>
      <c r="O23" s="106">
        <f t="shared" si="6"/>
        <v>0</v>
      </c>
      <c r="P23" s="94">
        <f t="shared" si="1"/>
        <v>0</v>
      </c>
    </row>
    <row r="24" spans="1:20">
      <c r="A24" s="36" t="s">
        <v>58</v>
      </c>
      <c r="B24" s="152"/>
      <c r="C24" s="37">
        <f>SUM(C25:C28)</f>
        <v>21000</v>
      </c>
      <c r="D24" s="37">
        <f t="shared" ref="D24:G24" si="7">SUM(D25:D28)</f>
        <v>21000</v>
      </c>
      <c r="E24" s="37">
        <f t="shared" si="7"/>
        <v>21000</v>
      </c>
      <c r="F24" s="37">
        <f t="shared" si="7"/>
        <v>0</v>
      </c>
      <c r="G24" s="77">
        <f t="shared" si="7"/>
        <v>0</v>
      </c>
      <c r="H24" s="92">
        <f>SUM(C24:G24)</f>
        <v>63000</v>
      </c>
      <c r="J24" s="67">
        <f>A60</f>
        <v>0</v>
      </c>
      <c r="K24" s="24">
        <f t="shared" si="6"/>
        <v>0</v>
      </c>
      <c r="L24" s="24">
        <f t="shared" si="6"/>
        <v>0</v>
      </c>
      <c r="M24" s="24">
        <f t="shared" si="6"/>
        <v>0</v>
      </c>
      <c r="N24" s="24">
        <f t="shared" si="6"/>
        <v>0</v>
      </c>
      <c r="O24" s="106">
        <f t="shared" si="6"/>
        <v>0</v>
      </c>
      <c r="P24" s="94">
        <f t="shared" si="1"/>
        <v>0</v>
      </c>
    </row>
    <row r="25" spans="1:20" ht="29.45" customHeight="1" thickBot="1">
      <c r="A25" s="167" t="s">
        <v>117</v>
      </c>
      <c r="B25" s="168" t="s">
        <v>118</v>
      </c>
      <c r="C25" s="169">
        <f>35*50*12</f>
        <v>21000</v>
      </c>
      <c r="D25" s="169">
        <f>35*50*12</f>
        <v>21000</v>
      </c>
      <c r="E25" s="169">
        <f>35*50*12</f>
        <v>21000</v>
      </c>
      <c r="F25" s="169"/>
      <c r="G25" s="170"/>
      <c r="H25" s="93">
        <f>SUM(C25:G25)</f>
        <v>63000</v>
      </c>
      <c r="J25" s="70">
        <f>A61</f>
        <v>0</v>
      </c>
      <c r="K25" s="71">
        <f t="shared" si="6"/>
        <v>0</v>
      </c>
      <c r="L25" s="71">
        <f t="shared" si="6"/>
        <v>0</v>
      </c>
      <c r="M25" s="71">
        <f t="shared" si="6"/>
        <v>0</v>
      </c>
      <c r="N25" s="71">
        <f t="shared" si="6"/>
        <v>0</v>
      </c>
      <c r="O25" s="107">
        <f t="shared" si="6"/>
        <v>0</v>
      </c>
      <c r="P25" s="96">
        <f t="shared" si="1"/>
        <v>0</v>
      </c>
    </row>
    <row r="26" spans="1:20" ht="15" thickBot="1">
      <c r="A26" s="172"/>
      <c r="B26" s="173"/>
      <c r="C26" s="174"/>
      <c r="D26" s="174"/>
      <c r="E26" s="174"/>
      <c r="F26" s="174"/>
      <c r="G26" s="175"/>
      <c r="H26" s="94">
        <f>SUM(C26:G26)</f>
        <v>0</v>
      </c>
      <c r="J26" s="73" t="s">
        <v>90</v>
      </c>
      <c r="K26" s="74">
        <f>K16+K21</f>
        <v>60000</v>
      </c>
      <c r="L26" s="74">
        <f>L16+L21</f>
        <v>70000</v>
      </c>
      <c r="M26" s="74">
        <f>M16+M21</f>
        <v>50000</v>
      </c>
      <c r="N26" s="74">
        <f>N16+N21</f>
        <v>0</v>
      </c>
      <c r="O26" s="108">
        <f>O16+O21</f>
        <v>0</v>
      </c>
      <c r="P26" s="110">
        <f>SUM(K26:O26)</f>
        <v>180000</v>
      </c>
    </row>
    <row r="27" spans="1:20" ht="15" customHeight="1">
      <c r="A27" s="182"/>
      <c r="B27" s="183"/>
      <c r="C27" s="174"/>
      <c r="D27" s="174"/>
      <c r="E27" s="174"/>
      <c r="F27" s="174"/>
      <c r="G27" s="175"/>
      <c r="H27" s="94">
        <f t="shared" si="5"/>
        <v>0</v>
      </c>
      <c r="J27" s="320" t="s">
        <v>91</v>
      </c>
      <c r="K27" s="322">
        <f>K15+K26</f>
        <v>178200</v>
      </c>
      <c r="L27" s="322">
        <f>L15+L26</f>
        <v>193200</v>
      </c>
      <c r="M27" s="322">
        <f>M15+M26</f>
        <v>113200</v>
      </c>
      <c r="N27" s="322">
        <f>N15+N26</f>
        <v>0</v>
      </c>
      <c r="O27" s="310">
        <f>O15+O26</f>
        <v>0</v>
      </c>
      <c r="P27" s="312">
        <f>SUM(K27:O27)</f>
        <v>484600</v>
      </c>
    </row>
    <row r="28" spans="1:20" ht="14.45" customHeight="1" thickBot="1">
      <c r="A28" s="184"/>
      <c r="B28" s="178"/>
      <c r="C28" s="179"/>
      <c r="D28" s="179"/>
      <c r="E28" s="179"/>
      <c r="F28" s="179"/>
      <c r="G28" s="185"/>
      <c r="H28" s="95">
        <f t="shared" si="5"/>
        <v>0</v>
      </c>
      <c r="J28" s="321"/>
      <c r="K28" s="323"/>
      <c r="L28" s="323"/>
      <c r="M28" s="323"/>
      <c r="N28" s="323"/>
      <c r="O28" s="311"/>
      <c r="P28" s="313"/>
    </row>
    <row r="29" spans="1:20" ht="26.25" thickBot="1">
      <c r="A29" s="36" t="s">
        <v>119</v>
      </c>
      <c r="B29" s="152"/>
      <c r="C29" s="37">
        <f>SUM(C30:C34)</f>
        <v>2400</v>
      </c>
      <c r="D29" s="37">
        <f>SUM(D30:D34)</f>
        <v>2400</v>
      </c>
      <c r="E29" s="37">
        <f>SUM(E30:E34)</f>
        <v>2400</v>
      </c>
      <c r="F29" s="37">
        <f>SUM(F30:F34)</f>
        <v>0</v>
      </c>
      <c r="G29" s="77">
        <f>SUM(G30:G34)</f>
        <v>0</v>
      </c>
      <c r="H29" s="92">
        <f t="shared" si="5"/>
        <v>7200</v>
      </c>
    </row>
    <row r="30" spans="1:20" ht="25.5">
      <c r="A30" s="172" t="s">
        <v>120</v>
      </c>
      <c r="B30" s="173" t="s">
        <v>121</v>
      </c>
      <c r="C30" s="174">
        <f>3*4000*0.2</f>
        <v>2400</v>
      </c>
      <c r="D30" s="174">
        <f>3*4000*0.2</f>
        <v>2400</v>
      </c>
      <c r="E30" s="174">
        <f>3*4000*0.2</f>
        <v>2400</v>
      </c>
      <c r="F30" s="174"/>
      <c r="G30" s="175"/>
      <c r="H30" s="93">
        <f t="shared" si="5"/>
        <v>7200</v>
      </c>
      <c r="J30" s="352" t="s">
        <v>93</v>
      </c>
      <c r="K30" s="354">
        <f>SUM(C63-K27)</f>
        <v>-120</v>
      </c>
      <c r="L30" s="356">
        <f>SUM(D63-L27)</f>
        <v>187380</v>
      </c>
      <c r="M30" s="356">
        <f>SUM(E63-M27)</f>
        <v>289880</v>
      </c>
      <c r="N30" s="356">
        <f>SUM(F63-N27)</f>
        <v>0</v>
      </c>
      <c r="O30" s="348">
        <f>SUM(G63-O27)</f>
        <v>0</v>
      </c>
      <c r="P30" s="350">
        <f>SUM(K30:O30)</f>
        <v>477140</v>
      </c>
    </row>
    <row r="31" spans="1:20" ht="15.6" customHeight="1" thickBot="1">
      <c r="A31" s="172"/>
      <c r="B31" s="186"/>
      <c r="C31" s="187"/>
      <c r="D31" s="187"/>
      <c r="E31" s="187"/>
      <c r="F31" s="187"/>
      <c r="G31" s="188"/>
      <c r="H31" s="94">
        <f>SUM(C31:G31)</f>
        <v>0</v>
      </c>
      <c r="J31" s="353"/>
      <c r="K31" s="355"/>
      <c r="L31" s="357"/>
      <c r="M31" s="357"/>
      <c r="N31" s="357"/>
      <c r="O31" s="349"/>
      <c r="P31" s="351"/>
      <c r="T31" s="25"/>
    </row>
    <row r="32" spans="1:20" ht="14.1" customHeight="1" thickBot="1">
      <c r="A32" s="172"/>
      <c r="B32" s="186"/>
      <c r="C32" s="187"/>
      <c r="D32" s="187"/>
      <c r="E32" s="187"/>
      <c r="F32" s="187"/>
      <c r="G32" s="188"/>
      <c r="H32" s="94">
        <f>SUM(C32:G32)</f>
        <v>0</v>
      </c>
    </row>
    <row r="33" spans="1:16" ht="14.45" customHeight="1">
      <c r="A33" s="182"/>
      <c r="B33" s="189"/>
      <c r="C33" s="187"/>
      <c r="D33" s="187"/>
      <c r="E33" s="187"/>
      <c r="F33" s="187"/>
      <c r="G33" s="188"/>
      <c r="H33" s="94">
        <f>SUM(C33:G33)</f>
        <v>0</v>
      </c>
      <c r="J33" s="352" t="s">
        <v>94</v>
      </c>
      <c r="K33" s="354">
        <f>K27+K30</f>
        <v>178080</v>
      </c>
      <c r="L33" s="356">
        <f>L27+L30</f>
        <v>380580</v>
      </c>
      <c r="M33" s="356">
        <f>M27+M30</f>
        <v>403080</v>
      </c>
      <c r="N33" s="356">
        <f>N27+N30</f>
        <v>0</v>
      </c>
      <c r="O33" s="348">
        <f>O27+O30</f>
        <v>0</v>
      </c>
      <c r="P33" s="350">
        <f>SUM(K33:O33)</f>
        <v>961740</v>
      </c>
    </row>
    <row r="34" spans="1:16" ht="14.1" customHeight="1" thickBot="1">
      <c r="A34" s="177"/>
      <c r="B34" s="190"/>
      <c r="C34" s="180"/>
      <c r="D34" s="180"/>
      <c r="E34" s="180"/>
      <c r="F34" s="180"/>
      <c r="G34" s="181"/>
      <c r="H34" s="95">
        <f t="shared" si="5"/>
        <v>0</v>
      </c>
      <c r="J34" s="353"/>
      <c r="K34" s="355">
        <f>K27+K30</f>
        <v>178080</v>
      </c>
      <c r="L34" s="357">
        <f>L27+L30</f>
        <v>380580</v>
      </c>
      <c r="M34" s="357">
        <f>M27+M30</f>
        <v>403080</v>
      </c>
      <c r="N34" s="357">
        <f>N27+N30</f>
        <v>0</v>
      </c>
      <c r="O34" s="349">
        <f>O27+O30</f>
        <v>0</v>
      </c>
      <c r="P34" s="351">
        <f>SUM(P30+P21+P16+P10+P5)</f>
        <v>961740</v>
      </c>
    </row>
    <row r="35" spans="1:16" ht="14.45" customHeight="1" thickBot="1">
      <c r="A35" s="45" t="s">
        <v>122</v>
      </c>
      <c r="B35" s="153"/>
      <c r="C35" s="46">
        <f>SUM(C36:C37)</f>
        <v>0</v>
      </c>
      <c r="D35" s="46">
        <f t="shared" ref="D35:G35" si="8">SUM(D36:D37)</f>
        <v>0</v>
      </c>
      <c r="E35" s="46">
        <f t="shared" si="8"/>
        <v>0</v>
      </c>
      <c r="F35" s="46">
        <f t="shared" si="8"/>
        <v>0</v>
      </c>
      <c r="G35" s="83">
        <f t="shared" si="8"/>
        <v>0</v>
      </c>
      <c r="H35" s="97">
        <f>SUM(C35:G35)</f>
        <v>0</v>
      </c>
    </row>
    <row r="36" spans="1:16" ht="14.25" customHeight="1">
      <c r="A36" s="191"/>
      <c r="B36" s="186"/>
      <c r="C36" s="187"/>
      <c r="D36" s="187"/>
      <c r="E36" s="187"/>
      <c r="F36" s="187"/>
      <c r="G36" s="188"/>
      <c r="H36" s="93">
        <f>SUM(C36:G36)</f>
        <v>0</v>
      </c>
      <c r="J36" s="327" t="s">
        <v>95</v>
      </c>
      <c r="K36" s="328"/>
      <c r="L36" s="328"/>
      <c r="M36" s="328"/>
      <c r="N36" s="328"/>
      <c r="O36" s="328"/>
      <c r="P36" s="329"/>
    </row>
    <row r="37" spans="1:16" ht="15.6" customHeight="1" thickBot="1">
      <c r="A37" s="177"/>
      <c r="B37" s="190"/>
      <c r="C37" s="180"/>
      <c r="D37" s="180"/>
      <c r="E37" s="180"/>
      <c r="F37" s="180"/>
      <c r="G37" s="181"/>
      <c r="H37" s="96">
        <f>SUM(C37:G37)</f>
        <v>0</v>
      </c>
      <c r="J37" s="330"/>
      <c r="K37" s="331"/>
      <c r="L37" s="331"/>
      <c r="M37" s="331"/>
      <c r="N37" s="331"/>
      <c r="O37" s="331"/>
      <c r="P37" s="332"/>
    </row>
    <row r="38" spans="1:16">
      <c r="A38" s="45" t="s">
        <v>123</v>
      </c>
      <c r="B38" s="153"/>
      <c r="C38" s="46">
        <f>SUM(C39:C40)</f>
        <v>0</v>
      </c>
      <c r="D38" s="46">
        <f t="shared" ref="D38:G38" si="9">SUM(D39:D40)</f>
        <v>0</v>
      </c>
      <c r="E38" s="46">
        <f t="shared" si="9"/>
        <v>0</v>
      </c>
      <c r="F38" s="46">
        <f t="shared" si="9"/>
        <v>0</v>
      </c>
      <c r="G38" s="83">
        <f t="shared" si="9"/>
        <v>0</v>
      </c>
      <c r="H38" s="97">
        <f>SUM(C38:G38)</f>
        <v>0</v>
      </c>
      <c r="J38" s="333" t="s">
        <v>96</v>
      </c>
      <c r="K38" s="334"/>
      <c r="L38" s="334"/>
      <c r="M38" s="334"/>
      <c r="N38" s="334"/>
      <c r="O38" s="335"/>
      <c r="P38" s="162">
        <f>IFERROR(P30/P33,"0")</f>
        <v>0.49612161290993406</v>
      </c>
    </row>
    <row r="39" spans="1:16">
      <c r="A39" s="172"/>
      <c r="B39" s="186"/>
      <c r="C39" s="187"/>
      <c r="D39" s="187"/>
      <c r="E39" s="187"/>
      <c r="F39" s="187"/>
      <c r="G39" s="188"/>
      <c r="H39" s="94">
        <f>SUM(C39:G39)</f>
        <v>0</v>
      </c>
      <c r="J39" s="333" t="s">
        <v>97</v>
      </c>
      <c r="K39" s="334"/>
      <c r="L39" s="334"/>
      <c r="M39" s="334"/>
      <c r="N39" s="334"/>
      <c r="O39" s="335"/>
      <c r="P39" s="161">
        <f>IFERROR(P30/H51,"0")</f>
        <v>0.52309952419584715</v>
      </c>
    </row>
    <row r="40" spans="1:16" ht="15" thickBot="1">
      <c r="A40" s="177"/>
      <c r="B40" s="190"/>
      <c r="C40" s="180"/>
      <c r="D40" s="180"/>
      <c r="E40" s="180"/>
      <c r="F40" s="180"/>
      <c r="G40" s="181"/>
      <c r="H40" s="96">
        <f t="shared" ref="H40" si="10">SUM(C40:G40)</f>
        <v>0</v>
      </c>
      <c r="J40" s="333" t="s">
        <v>98</v>
      </c>
      <c r="K40" s="334"/>
      <c r="L40" s="334"/>
      <c r="M40" s="334"/>
      <c r="N40" s="334"/>
      <c r="O40" s="335"/>
      <c r="P40" s="162">
        <f>IFERROR((P15+P30)/P33,"0")</f>
        <v>0.81283922889762306</v>
      </c>
    </row>
    <row r="41" spans="1:16">
      <c r="A41" s="45" t="s">
        <v>124</v>
      </c>
      <c r="B41" s="153"/>
      <c r="C41" s="46">
        <f>SUM(C42:C43)</f>
        <v>0</v>
      </c>
      <c r="D41" s="46">
        <f t="shared" ref="D41:G41" si="11">SUM(D42:D43)</f>
        <v>0</v>
      </c>
      <c r="E41" s="46">
        <f t="shared" si="11"/>
        <v>0</v>
      </c>
      <c r="F41" s="46">
        <f t="shared" si="11"/>
        <v>0</v>
      </c>
      <c r="G41" s="83">
        <f t="shared" si="11"/>
        <v>0</v>
      </c>
      <c r="H41" s="97">
        <f>SUM(C41:G41)</f>
        <v>0</v>
      </c>
      <c r="J41" s="333" t="s">
        <v>100</v>
      </c>
      <c r="K41" s="334"/>
      <c r="L41" s="334"/>
      <c r="M41" s="334"/>
      <c r="N41" s="334"/>
      <c r="O41" s="335"/>
      <c r="P41" s="162">
        <f>IFERROR(P26/P33,"0")</f>
        <v>0.18716077110237694</v>
      </c>
    </row>
    <row r="42" spans="1:16" ht="15" thickBot="1">
      <c r="A42" s="187"/>
      <c r="B42" s="187"/>
      <c r="C42" s="187"/>
      <c r="D42" s="187"/>
      <c r="E42" s="187"/>
      <c r="F42" s="187"/>
      <c r="G42" s="188"/>
      <c r="H42" s="94">
        <f>SUM(C42:G42)</f>
        <v>0</v>
      </c>
      <c r="J42" s="324" t="s">
        <v>101</v>
      </c>
      <c r="K42" s="325"/>
      <c r="L42" s="325"/>
      <c r="M42" s="325"/>
      <c r="N42" s="325"/>
      <c r="O42" s="326"/>
      <c r="P42" s="163">
        <f>IFERROR(H62/P33,"0")</f>
        <v>5.1573190259321645E-2</v>
      </c>
    </row>
    <row r="43" spans="1:16" ht="15" thickBot="1">
      <c r="A43" s="180"/>
      <c r="B43" s="180"/>
      <c r="C43" s="180"/>
      <c r="D43" s="180"/>
      <c r="E43" s="180"/>
      <c r="F43" s="180"/>
      <c r="G43" s="181"/>
      <c r="H43" s="96">
        <f>SUM(C43:G43)</f>
        <v>0</v>
      </c>
    </row>
    <row r="44" spans="1:16">
      <c r="A44" s="45" t="s">
        <v>125</v>
      </c>
      <c r="B44" s="153"/>
      <c r="C44" s="46">
        <f>SUM(C45:C46)</f>
        <v>0</v>
      </c>
      <c r="D44" s="46">
        <f t="shared" ref="D44:G44" si="12">SUM(D45:D46)</f>
        <v>0</v>
      </c>
      <c r="E44" s="46">
        <f t="shared" si="12"/>
        <v>0</v>
      </c>
      <c r="F44" s="46">
        <f t="shared" si="12"/>
        <v>0</v>
      </c>
      <c r="G44" s="83">
        <f t="shared" si="12"/>
        <v>0</v>
      </c>
      <c r="H44" s="97">
        <f>SUM(C44:G44)</f>
        <v>0</v>
      </c>
    </row>
    <row r="45" spans="1:16">
      <c r="A45" s="172"/>
      <c r="B45" s="186"/>
      <c r="C45" s="187"/>
      <c r="D45" s="187"/>
      <c r="E45" s="187"/>
      <c r="F45" s="187"/>
      <c r="G45" s="188"/>
      <c r="H45" s="94">
        <f t="shared" ref="H45:H46" si="13">SUM(C45:G45)</f>
        <v>0</v>
      </c>
    </row>
    <row r="46" spans="1:16" ht="15" thickBot="1">
      <c r="A46" s="177"/>
      <c r="B46" s="178"/>
      <c r="C46" s="179"/>
      <c r="D46" s="179"/>
      <c r="E46" s="179"/>
      <c r="F46" s="179"/>
      <c r="G46" s="185"/>
      <c r="H46" s="96">
        <f t="shared" si="13"/>
        <v>0</v>
      </c>
    </row>
    <row r="47" spans="1:16">
      <c r="A47" s="50" t="s">
        <v>102</v>
      </c>
      <c r="B47" s="51"/>
      <c r="C47" s="52">
        <f>C5+C12+C18+C24+C29+C35+C38+C41+C44</f>
        <v>164880</v>
      </c>
      <c r="D47" s="52">
        <f t="shared" ref="D47:G47" si="14">D5+D12+D18+D24+D29+D35+D38+D41+D44</f>
        <v>357380</v>
      </c>
      <c r="E47" s="52">
        <f t="shared" si="14"/>
        <v>419880</v>
      </c>
      <c r="F47" s="52">
        <f t="shared" si="14"/>
        <v>0</v>
      </c>
      <c r="G47" s="84">
        <f t="shared" si="14"/>
        <v>0</v>
      </c>
      <c r="H47" s="98">
        <f t="shared" ref="H47:H52" si="15">SUM(C47:G47)</f>
        <v>942140</v>
      </c>
    </row>
    <row r="48" spans="1:16">
      <c r="A48" s="53" t="s">
        <v>126</v>
      </c>
      <c r="B48" s="34"/>
      <c r="C48" s="11">
        <f>SUM(C49:C50)</f>
        <v>0</v>
      </c>
      <c r="D48" s="11">
        <f t="shared" ref="D48:G48" si="16">SUM(D49:D50)</f>
        <v>0</v>
      </c>
      <c r="E48" s="11">
        <f t="shared" si="16"/>
        <v>30000</v>
      </c>
      <c r="F48" s="11">
        <f t="shared" si="16"/>
        <v>0</v>
      </c>
      <c r="G48" s="85">
        <f t="shared" si="16"/>
        <v>0</v>
      </c>
      <c r="H48" s="99">
        <f t="shared" si="15"/>
        <v>30000</v>
      </c>
    </row>
    <row r="49" spans="1:16" ht="18">
      <c r="A49" s="192" t="s">
        <v>127</v>
      </c>
      <c r="B49" s="193"/>
      <c r="C49" s="194"/>
      <c r="D49" s="194"/>
      <c r="E49" s="194">
        <v>30000</v>
      </c>
      <c r="F49" s="194"/>
      <c r="G49" s="195"/>
      <c r="H49" s="100">
        <f t="shared" si="15"/>
        <v>30000</v>
      </c>
      <c r="J49" s="30"/>
      <c r="K49" s="30"/>
      <c r="L49" s="30"/>
      <c r="M49" s="30"/>
      <c r="N49" s="30"/>
      <c r="O49" s="30"/>
      <c r="P49" s="30"/>
    </row>
    <row r="50" spans="1:16" ht="15" thickBot="1">
      <c r="A50" s="184"/>
      <c r="B50" s="178"/>
      <c r="C50" s="196"/>
      <c r="D50" s="196"/>
      <c r="E50" s="196"/>
      <c r="F50" s="196"/>
      <c r="G50" s="197"/>
      <c r="H50" s="95">
        <f t="shared" si="15"/>
        <v>0</v>
      </c>
    </row>
    <row r="51" spans="1:16" ht="15" thickBot="1">
      <c r="A51" s="62" t="s">
        <v>103</v>
      </c>
      <c r="B51" s="48"/>
      <c r="C51" s="49">
        <f>C47-C48</f>
        <v>164880</v>
      </c>
      <c r="D51" s="49">
        <f t="shared" ref="D51:G51" si="17">D47-D48</f>
        <v>357380</v>
      </c>
      <c r="E51" s="49">
        <f t="shared" si="17"/>
        <v>389880</v>
      </c>
      <c r="F51" s="49">
        <f t="shared" si="17"/>
        <v>0</v>
      </c>
      <c r="G51" s="88">
        <f t="shared" si="17"/>
        <v>0</v>
      </c>
      <c r="H51" s="101">
        <f t="shared" si="15"/>
        <v>912140</v>
      </c>
    </row>
    <row r="52" spans="1:16">
      <c r="A52" s="56" t="s">
        <v>86</v>
      </c>
      <c r="B52" s="57"/>
      <c r="C52" s="58">
        <f>SUM(C53:C56)</f>
        <v>13200</v>
      </c>
      <c r="D52" s="58">
        <f t="shared" ref="D52:G52" si="18">SUM(D53:D56)</f>
        <v>13200</v>
      </c>
      <c r="E52" s="58">
        <f t="shared" si="18"/>
        <v>13200</v>
      </c>
      <c r="F52" s="58">
        <f t="shared" si="18"/>
        <v>0</v>
      </c>
      <c r="G52" s="89">
        <f t="shared" si="18"/>
        <v>0</v>
      </c>
      <c r="H52" s="102">
        <f t="shared" si="15"/>
        <v>39600</v>
      </c>
    </row>
    <row r="53" spans="1:16">
      <c r="A53" s="198" t="s">
        <v>128</v>
      </c>
      <c r="B53" s="193" t="s">
        <v>129</v>
      </c>
      <c r="C53" s="199">
        <f>40*330</f>
        <v>13200</v>
      </c>
      <c r="D53" s="199">
        <f>40*330</f>
        <v>13200</v>
      </c>
      <c r="E53" s="199">
        <f>40*330</f>
        <v>13200</v>
      </c>
      <c r="F53" s="199"/>
      <c r="G53" s="200"/>
      <c r="H53" s="100">
        <f t="shared" si="5"/>
        <v>39600</v>
      </c>
    </row>
    <row r="54" spans="1:16">
      <c r="A54" s="182"/>
      <c r="B54" s="183"/>
      <c r="C54" s="174"/>
      <c r="D54" s="174"/>
      <c r="E54" s="174"/>
      <c r="F54" s="174"/>
      <c r="G54" s="175"/>
      <c r="H54" s="94">
        <f t="shared" si="5"/>
        <v>0</v>
      </c>
    </row>
    <row r="55" spans="1:16">
      <c r="A55" s="182"/>
      <c r="B55" s="183"/>
      <c r="C55" s="174"/>
      <c r="D55" s="174"/>
      <c r="E55" s="174"/>
      <c r="F55" s="174"/>
      <c r="G55" s="175"/>
      <c r="H55" s="94">
        <f t="shared" si="5"/>
        <v>0</v>
      </c>
    </row>
    <row r="56" spans="1:16" ht="15" thickBot="1">
      <c r="A56" s="177"/>
      <c r="B56" s="190"/>
      <c r="C56" s="180"/>
      <c r="D56" s="180"/>
      <c r="E56" s="180"/>
      <c r="F56" s="180"/>
      <c r="G56" s="181"/>
      <c r="H56" s="96">
        <f t="shared" si="5"/>
        <v>0</v>
      </c>
    </row>
    <row r="57" spans="1:16">
      <c r="A57" s="59" t="s">
        <v>89</v>
      </c>
      <c r="B57" s="154"/>
      <c r="C57" s="60">
        <f>SUM(C58:C61)</f>
        <v>0</v>
      </c>
      <c r="D57" s="60">
        <f t="shared" ref="D57:G57" si="19">SUM(D58:D61)</f>
        <v>10000</v>
      </c>
      <c r="E57" s="60">
        <f t="shared" si="19"/>
        <v>0</v>
      </c>
      <c r="F57" s="60">
        <f t="shared" si="19"/>
        <v>0</v>
      </c>
      <c r="G57" s="90">
        <f t="shared" si="19"/>
        <v>0</v>
      </c>
      <c r="H57" s="103">
        <f>SUM(C57:G57)</f>
        <v>10000</v>
      </c>
      <c r="I57" s="13"/>
    </row>
    <row r="58" spans="1:16" s="30" customFormat="1" ht="26.25">
      <c r="A58" s="167" t="s">
        <v>130</v>
      </c>
      <c r="B58" s="201" t="s">
        <v>131</v>
      </c>
      <c r="C58" s="169"/>
      <c r="D58" s="169">
        <v>10000</v>
      </c>
      <c r="E58" s="169"/>
      <c r="F58" s="169"/>
      <c r="G58" s="170"/>
      <c r="H58" s="93">
        <f t="shared" si="5"/>
        <v>10000</v>
      </c>
      <c r="J58"/>
      <c r="K58"/>
      <c r="L58"/>
      <c r="M58"/>
      <c r="N58"/>
      <c r="O58"/>
      <c r="P58"/>
    </row>
    <row r="59" spans="1:16">
      <c r="A59" s="182"/>
      <c r="B59" s="183"/>
      <c r="C59" s="174"/>
      <c r="D59" s="174"/>
      <c r="E59" s="174"/>
      <c r="F59" s="174"/>
      <c r="G59" s="175"/>
      <c r="H59" s="94">
        <f t="shared" si="5"/>
        <v>0</v>
      </c>
    </row>
    <row r="60" spans="1:16">
      <c r="A60" s="182"/>
      <c r="B60" s="183"/>
      <c r="C60" s="174"/>
      <c r="D60" s="174"/>
      <c r="E60" s="174"/>
      <c r="F60" s="174"/>
      <c r="G60" s="175"/>
      <c r="H60" s="94">
        <f t="shared" si="5"/>
        <v>0</v>
      </c>
    </row>
    <row r="61" spans="1:16" ht="15" thickBot="1">
      <c r="A61" s="177"/>
      <c r="B61" s="190"/>
      <c r="C61" s="180"/>
      <c r="D61" s="180"/>
      <c r="E61" s="180"/>
      <c r="F61" s="180"/>
      <c r="G61" s="181"/>
      <c r="H61" s="96">
        <f t="shared" si="5"/>
        <v>0</v>
      </c>
    </row>
    <row r="62" spans="1:16">
      <c r="A62" s="62" t="s">
        <v>104</v>
      </c>
      <c r="B62" s="48"/>
      <c r="C62" s="49">
        <f>C52+C57</f>
        <v>13200</v>
      </c>
      <c r="D62" s="49">
        <f t="shared" ref="D62:G62" si="20">D52+D57</f>
        <v>23200</v>
      </c>
      <c r="E62" s="49">
        <f t="shared" si="20"/>
        <v>13200</v>
      </c>
      <c r="F62" s="49">
        <f t="shared" si="20"/>
        <v>0</v>
      </c>
      <c r="G62" s="88">
        <f t="shared" si="20"/>
        <v>0</v>
      </c>
      <c r="H62" s="101">
        <f>SUM(C62:G62)</f>
        <v>49600</v>
      </c>
    </row>
    <row r="63" spans="1:16" ht="19.5" thickBot="1">
      <c r="A63" s="202" t="s">
        <v>105</v>
      </c>
      <c r="B63" s="203"/>
      <c r="C63" s="204">
        <f>C51+C62</f>
        <v>178080</v>
      </c>
      <c r="D63" s="204">
        <f t="shared" ref="D63:G63" si="21">D51+D62</f>
        <v>380580</v>
      </c>
      <c r="E63" s="204">
        <f t="shared" si="21"/>
        <v>403080</v>
      </c>
      <c r="F63" s="204">
        <f t="shared" si="21"/>
        <v>0</v>
      </c>
      <c r="G63" s="205">
        <f t="shared" si="21"/>
        <v>0</v>
      </c>
      <c r="H63" s="120">
        <f>SUM(C63:G63)</f>
        <v>961740</v>
      </c>
    </row>
  </sheetData>
  <mergeCells count="30">
    <mergeCell ref="J42:O42"/>
    <mergeCell ref="J36:P37"/>
    <mergeCell ref="J38:O38"/>
    <mergeCell ref="J39:O39"/>
    <mergeCell ref="J40:O40"/>
    <mergeCell ref="J41:O41"/>
    <mergeCell ref="P33:P34"/>
    <mergeCell ref="J33:J34"/>
    <mergeCell ref="K33:K34"/>
    <mergeCell ref="L33:L34"/>
    <mergeCell ref="M33:M34"/>
    <mergeCell ref="N33:N34"/>
    <mergeCell ref="O33:O34"/>
    <mergeCell ref="O30:O31"/>
    <mergeCell ref="P30:P31"/>
    <mergeCell ref="J27:J28"/>
    <mergeCell ref="K27:K28"/>
    <mergeCell ref="L27:L28"/>
    <mergeCell ref="M27:M28"/>
    <mergeCell ref="N27:N28"/>
    <mergeCell ref="J30:J31"/>
    <mergeCell ref="K30:K31"/>
    <mergeCell ref="L30:L31"/>
    <mergeCell ref="M30:M31"/>
    <mergeCell ref="N30:N31"/>
    <mergeCell ref="A1:P1"/>
    <mergeCell ref="A3:H3"/>
    <mergeCell ref="J3:P3"/>
    <mergeCell ref="O27:O28"/>
    <mergeCell ref="P27:P28"/>
  </mergeCells>
  <pageMargins left="0.7" right="0.7" top="0.75" bottom="0.75" header="0.3" footer="0.3"/>
  <pageSetup paperSize="9" scale="42"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CB5192FA4152418D11B91B8CD24DAE" ma:contentTypeVersion="13" ma:contentTypeDescription="Skapa ett nytt dokument." ma:contentTypeScope="" ma:versionID="3b7b5cfc07bb7365d705727df05509d5">
  <xsd:schema xmlns:xsd="http://www.w3.org/2001/XMLSchema" xmlns:xs="http://www.w3.org/2001/XMLSchema" xmlns:p="http://schemas.microsoft.com/office/2006/metadata/properties" xmlns:ns2="203ba585-39da-4a82-9661-d309e0078d5b" xmlns:ns3="759b4165-1e01-4aa6-b191-64b5a7fe5726" targetNamespace="http://schemas.microsoft.com/office/2006/metadata/properties" ma:root="true" ma:fieldsID="2cd9755d2c003fd0d01a623249aadbff" ns2:_="" ns3:_="">
    <xsd:import namespace="203ba585-39da-4a82-9661-d309e0078d5b"/>
    <xsd:import namespace="759b4165-1e01-4aa6-b191-64b5a7fe57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ba585-39da-4a82-9661-d309e007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f56b5669-8d4c-4328-81e7-31ab7de9bcb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9b4165-1e01-4aa6-b191-64b5a7fe572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Global taxonomikolumn" ma:hidden="true" ma:list="{3240c8d8-4fce-49af-93da-46eebaaff208}" ma:internalName="TaxCatchAll" ma:showField="CatchAllData" ma:web="759b4165-1e01-4aa6-b191-64b5a7fe5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3ba585-39da-4a82-9661-d309e0078d5b">
      <Terms xmlns="http://schemas.microsoft.com/office/infopath/2007/PartnerControls"/>
    </lcf76f155ced4ddcb4097134ff3c332f>
    <TaxCatchAll xmlns="759b4165-1e01-4aa6-b191-64b5a7fe57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AE6FF9-386A-4639-B384-88EA55CB8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ba585-39da-4a82-9661-d309e0078d5b"/>
    <ds:schemaRef ds:uri="759b4165-1e01-4aa6-b191-64b5a7fe5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D868E-DA5C-423D-ADEB-4D33271CBBA2}">
  <ds:schemaRefs>
    <ds:schemaRef ds:uri="http://schemas.microsoft.com/office/2006/metadata/properties"/>
    <ds:schemaRef ds:uri="http://schemas.microsoft.com/office/infopath/2007/PartnerControls"/>
    <ds:schemaRef ds:uri="203ba585-39da-4a82-9661-d309e0078d5b"/>
    <ds:schemaRef ds:uri="759b4165-1e01-4aa6-b191-64b5a7fe5726"/>
  </ds:schemaRefs>
</ds:datastoreItem>
</file>

<file path=customXml/itemProps3.xml><?xml version="1.0" encoding="utf-8"?>
<ds:datastoreItem xmlns:ds="http://schemas.openxmlformats.org/officeDocument/2006/customXml" ds:itemID="{6BF99953-5E57-4B52-AFBC-F1CF0B007C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3</vt:i4>
      </vt:variant>
    </vt:vector>
  </HeadingPairs>
  <TitlesOfParts>
    <vt:vector size="8" baseType="lpstr">
      <vt:lpstr>Anvisning</vt:lpstr>
      <vt:lpstr>Aktivitetsplan</vt:lpstr>
      <vt:lpstr>Kostnad per aktivitet</vt:lpstr>
      <vt:lpstr>BUDGET</vt:lpstr>
      <vt:lpstr>Budget exempel</vt:lpstr>
      <vt:lpstr>Aktivitetsplan!Print_Area</vt:lpstr>
      <vt:lpstr>BUDGET!Print_Area</vt:lpstr>
      <vt:lpstr>'Kostnad per aktivitet'!Print_Area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Ekonomisk verktygslåda Nyps 2020</dc:title>
  <dc:subject/>
  <dc:creator>Katarina Rydén</dc:creator>
  <cp:keywords>Nationella projektmedel</cp:keywords>
  <dc:description/>
  <cp:lastModifiedBy>Ludvig Landberg(gc6z)</cp:lastModifiedBy>
  <cp:revision/>
  <dcterms:created xsi:type="dcterms:W3CDTF">2018-12-19T07:41:58Z</dcterms:created>
  <dcterms:modified xsi:type="dcterms:W3CDTF">2023-03-13T14:04:35Z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0x0101007FCB5192FA4152418D11B91B8CD24DAE</vt:lpwstr>
  </property>
  <property fmtid="{D5CDD505-2E9C-101B-9397-08002B2CF9AE}" pid="3" name="MediaServiceImageTags">
    <vt:lpwstr/>
  </property>
</Properties>
</file>